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mc:AlternateContent xmlns:mc="http://schemas.openxmlformats.org/markup-compatibility/2006">
    <mc:Choice Requires="x15">
      <x15ac:absPath xmlns:x15ac="http://schemas.microsoft.com/office/spreadsheetml/2010/11/ac" url="https://horizondiscoverygroup-my.sharepoint.com/personal/clarence_mills_horizondiscovery_com/Documents/Desktop/AIO libraries lauch/Finalized documents/"/>
    </mc:Choice>
  </mc:AlternateContent>
  <xr:revisionPtr revIDLastSave="0" documentId="8_{030A1466-8C23-4650-B529-E1D394CD9F83}" xr6:coauthVersionLast="47" xr6:coauthVersionMax="47" xr10:uidLastSave="{00000000-0000-0000-0000-000000000000}"/>
  <bookViews>
    <workbookView xWindow="2730" yWindow="2730" windowWidth="21600" windowHeight="11385" xr2:uid="{00000000-000D-0000-FFFF-FFFF00000000}"/>
  </bookViews>
  <sheets>
    <sheet name="Protocol" sheetId="4" r:id="rId1"/>
    <sheet name="Mouse and pre-2024 libraries" sheetId="5" r:id="rId2"/>
  </sheets>
  <definedNames>
    <definedName name="_Toc417302063" localSheetId="1">'Mouse and pre-2024 libraries'!$C$82</definedName>
    <definedName name="_Toc417302063" localSheetId="0">Protocol!$C$82</definedName>
    <definedName name="_xlnm.Print_Area" localSheetId="1">'Mouse and pre-2024 libraries'!$1:$174</definedName>
    <definedName name="_xlnm.Print_Area" localSheetId="0">Protocol!$1:$166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1" i="5" l="1"/>
  <c r="Y61" i="4"/>
  <c r="AB135" i="5"/>
  <c r="T138" i="5" s="1"/>
  <c r="AO138" i="5" s="1"/>
  <c r="D135" i="5"/>
  <c r="F101" i="5"/>
  <c r="AO99" i="5"/>
  <c r="AH99" i="5"/>
  <c r="F88" i="5"/>
  <c r="AO86" i="5"/>
  <c r="AH86" i="5"/>
  <c r="U78" i="5"/>
  <c r="D72" i="5"/>
  <c r="V67" i="5"/>
  <c r="Y64" i="5"/>
  <c r="Q56" i="5"/>
  <c r="D56" i="5"/>
  <c r="AH56" i="5" s="1"/>
  <c r="AA33" i="5"/>
  <c r="AH28" i="5"/>
  <c r="F33" i="5" s="1"/>
  <c r="AL33" i="5" s="1"/>
  <c r="O75" i="5" s="1"/>
  <c r="W28" i="5"/>
  <c r="F28" i="5"/>
  <c r="D121" i="5" l="1"/>
  <c r="AL121" i="5" s="1"/>
  <c r="D124" i="5" s="1"/>
  <c r="X124" i="5" s="1"/>
  <c r="D127" i="5" s="1"/>
  <c r="AL127" i="5" s="1"/>
  <c r="D61" i="5"/>
  <c r="AT61" i="5" s="1"/>
  <c r="D64" i="5" l="1"/>
  <c r="AW64" i="5" s="1"/>
  <c r="D67" i="5" s="1"/>
  <c r="AL67" i="5" s="1"/>
  <c r="L72" i="5"/>
  <c r="AI72" i="5" s="1"/>
  <c r="D75" i="5" s="1"/>
  <c r="AH75" i="5" s="1"/>
  <c r="D78" i="5" s="1"/>
  <c r="AJ78" i="5" s="1"/>
  <c r="D130" i="5"/>
  <c r="AF130" i="5" s="1"/>
  <c r="AY141" i="5"/>
  <c r="AT147" i="5" l="1"/>
  <c r="AT146" i="5"/>
  <c r="AT145" i="5"/>
  <c r="AT144" i="5"/>
  <c r="AT143" i="5"/>
  <c r="AT142" i="5"/>
  <c r="AT148" i="5" s="1"/>
  <c r="Y64" i="4" l="1"/>
  <c r="Q56" i="4"/>
  <c r="D159" i="4"/>
  <c r="AB159" i="4" s="1"/>
  <c r="AH86" i="4"/>
  <c r="AO86" i="4"/>
  <c r="F88" i="4"/>
  <c r="F101" i="4"/>
  <c r="AO99" i="4"/>
  <c r="AH99" i="4"/>
  <c r="F28" i="4"/>
  <c r="D56" i="4"/>
  <c r="U78" i="4"/>
  <c r="V67" i="4"/>
  <c r="D72" i="4"/>
  <c r="AA33" i="4"/>
  <c r="W28" i="4"/>
  <c r="AH56" i="4" l="1"/>
  <c r="D61" i="4" s="1"/>
  <c r="AH28" i="4"/>
  <c r="F33" i="4" s="1"/>
  <c r="AL33" i="4" s="1"/>
  <c r="O75" i="4" s="1"/>
  <c r="AT61" i="4" l="1"/>
  <c r="D121" i="4"/>
  <c r="AL121" i="4" s="1"/>
  <c r="D124" i="4" s="1"/>
  <c r="X124" i="4" s="1"/>
  <c r="D127" i="4" s="1"/>
  <c r="AL127" i="4" s="1"/>
  <c r="AY133" i="4" s="1"/>
  <c r="L72" i="4" l="1"/>
  <c r="AI72" i="4" s="1"/>
  <c r="D75" i="4" s="1"/>
  <c r="AH75" i="4" s="1"/>
  <c r="D78" i="4" s="1"/>
  <c r="AJ78" i="4" s="1"/>
  <c r="D64" i="4"/>
  <c r="AW64" i="4" s="1"/>
  <c r="D67" i="4" s="1"/>
  <c r="AL67" i="4" s="1"/>
  <c r="D130" i="4"/>
  <c r="AF130" i="4" s="1"/>
  <c r="AT136" i="4"/>
  <c r="AT134" i="4"/>
  <c r="AT135" i="4"/>
  <c r="AT139" i="4"/>
  <c r="AT138" i="4"/>
  <c r="AT137" i="4"/>
  <c r="AT140" i="4" l="1"/>
</calcChain>
</file>

<file path=xl/sharedStrings.xml><?xml version="1.0" encoding="utf-8"?>
<sst xmlns="http://schemas.openxmlformats.org/spreadsheetml/2006/main" count="584" uniqueCount="306">
  <si>
    <t>Dharmacon™ lentiviral sgRNA pooled CRISPR screening library
Laboratory protocols and calculation tracking worksheet</t>
  </si>
  <si>
    <t>This laboratory protocols and calculation tracking worksheet is provided as a benchtop guide for using these products.  We strongly recommend that you thoroughly read through the Technical Manual before using this guide. The steps in this lab protocol and calculation tracking worksheet are numbered and lettered to correspond to the relevant sections in the Technical Manual.</t>
  </si>
  <si>
    <r>
      <rPr>
        <b/>
        <sz val="8.5"/>
        <rFont val="HK Grotesk"/>
      </rPr>
      <t>INPUT</t>
    </r>
    <r>
      <rPr>
        <sz val="8.5"/>
        <rFont val="HK Grotesk"/>
      </rPr>
      <t xml:space="preserve"> your values into yellow boxes</t>
    </r>
  </si>
  <si>
    <r>
      <rPr>
        <b/>
        <sz val="8.5"/>
        <rFont val="HK Grotesk"/>
      </rPr>
      <t>OUTPUT</t>
    </r>
    <r>
      <rPr>
        <sz val="8.5"/>
        <rFont val="HK Grotesk"/>
      </rPr>
      <t xml:space="preserve"> values are displayed in light grey boxes</t>
    </r>
  </si>
  <si>
    <t>4 Required materials for lentiviral sgRNA pooled library screening</t>
  </si>
  <si>
    <t xml:space="preserve">Determine materials required </t>
  </si>
  <si>
    <t>5 Assay development and optimization</t>
  </si>
  <si>
    <t>A. Selection of the optimal promoter for Cas9 expression</t>
  </si>
  <si>
    <t>Select the promoter which is most active in your cells for optimal levels of Cas9 expression.  Make note of this selection.</t>
  </si>
  <si>
    <t>B. Optimization of lentiviral transduction</t>
  </si>
  <si>
    <t>Transduction conditions should be determined for each cell line and screen. Input those parameters here:</t>
  </si>
  <si>
    <t>Transduction medium:</t>
  </si>
  <si>
    <t>% FBS (0.5-2% recommended)</t>
  </si>
  <si>
    <t>Transduction duration:</t>
  </si>
  <si>
    <t>hours (4-24 hours recommended)</t>
  </si>
  <si>
    <t>Transduction medium additives:</t>
  </si>
  <si>
    <t xml:space="preserve">µg/mL transduction enhancer such as LentiBOOST or Polybrene </t>
  </si>
  <si>
    <t>Cell density at transduction:</t>
  </si>
  <si>
    <r>
      <t>cells/mm</t>
    </r>
    <r>
      <rPr>
        <vertAlign val="superscript"/>
        <sz val="8.5"/>
        <color indexed="8"/>
        <rFont val="HK Grotesk"/>
      </rPr>
      <t>2</t>
    </r>
  </si>
  <si>
    <t>C. Determination of functional titer</t>
  </si>
  <si>
    <t>Dharmacon™ Lentiviral sgRNA Pooled Library titer as provided in data file (C of A), e.g., 5e7:</t>
  </si>
  <si>
    <t>TU/mL</t>
  </si>
  <si>
    <t>GFP Delivery Optimization Control titer as provided in Certificate of Analysis (C of A), e.g., 2e7:</t>
  </si>
  <si>
    <t>Determine the lentiviral titer in your cell line of choice using the GFP Delivery Optimization Control Particles in a functional titration protocol (see Technical Manual for further information).</t>
  </si>
  <si>
    <t>Functional titer of Deliver Optimization control in your cell line:</t>
  </si>
  <si>
    <t>TU/mL functional titer</t>
  </si>
  <si>
    <t>Relative transduction efficiency of your cell line:</t>
  </si>
  <si>
    <t>Functional titer of GFP Delivery Optimization Control in your cell line (TU/mL)</t>
  </si>
  <si>
    <t>÷</t>
  </si>
  <si>
    <t>Titer of GFP Delivery Optimization Control particles reported on the C of A (TU/mL)</t>
  </si>
  <si>
    <t>=</t>
  </si>
  <si>
    <t>Relative transduction efficiency of your cell line</t>
  </si>
  <si>
    <r>
      <t xml:space="preserve">TU/mL functional   </t>
    </r>
    <r>
      <rPr>
        <b/>
        <sz val="8.5"/>
        <color indexed="8"/>
        <rFont val="HK Grotesk"/>
      </rPr>
      <t>÷</t>
    </r>
  </si>
  <si>
    <r>
      <t xml:space="preserve">TU/mL  </t>
    </r>
    <r>
      <rPr>
        <b/>
        <sz val="8.5"/>
        <color indexed="8"/>
        <rFont val="HK Grotesk"/>
      </rPr>
      <t>=</t>
    </r>
  </si>
  <si>
    <t>relative transduction efficiency of your cells</t>
  </si>
  <si>
    <t>Functional titer in your cell line:</t>
  </si>
  <si>
    <t>×</t>
  </si>
  <si>
    <t>Titer of the lentiviral sgRNA pooled library reported on the C of A (TU/mL)</t>
  </si>
  <si>
    <t>Relative functional titer of the sgRNA pooled library in your cell line (TU/mL)</t>
  </si>
  <si>
    <r>
      <t xml:space="preserve">relative transduction efficiency  </t>
    </r>
    <r>
      <rPr>
        <b/>
        <sz val="8.5"/>
        <color indexed="8"/>
        <rFont val="HK Grotesk"/>
      </rPr>
      <t>×</t>
    </r>
  </si>
  <si>
    <r>
      <t xml:space="preserve">TU/mL </t>
    </r>
    <r>
      <rPr>
        <b/>
        <sz val="8.5"/>
        <color indexed="8"/>
        <rFont val="HK Grotesk"/>
      </rPr>
      <t>=</t>
    </r>
  </si>
  <si>
    <t>TU/mL relative functional titer of library in your cells</t>
  </si>
  <si>
    <t>D. Optimization of blasticidin and puromycin selection</t>
  </si>
  <si>
    <t>Generate an antibiotic kill curve to determine the optimal concentration of each antibiotic and the minimum number of days under selection required to kill 100% of non-transduced cells.</t>
  </si>
  <si>
    <t>For many mammalian cells, the blasticidin concentration range is 2-15 µg/mL in 5-15 days of selection; for puromycin it is 0.5-10 µg/mL in 3-6 days.</t>
  </si>
  <si>
    <t>Blasticidin concentration:</t>
  </si>
  <si>
    <t>Duration of antibiotic selection:</t>
  </si>
  <si>
    <t>Puromycin concentration:</t>
  </si>
  <si>
    <t>µg/mL puromycin</t>
  </si>
  <si>
    <t>days</t>
  </si>
  <si>
    <t>E. Determination of assay-specific screening conditions</t>
  </si>
  <si>
    <t>Assay-specific conditions, such as application of selective pressure and phenotypic selection, should be determined and optimized before beginning the screen. Wherever possible, optimize your assay(s) using a positive control sgRNA against a known gene target.</t>
  </si>
  <si>
    <t>F. Selection of average fold representation and number of biological replicates</t>
  </si>
  <si>
    <t>Critical parameters to decide upon include average sgRNA fold representation and the number of biological replicates. The Technical Manual provides details on how to determine these factors.</t>
  </si>
  <si>
    <t>Average sgRNA fold representation during transduction:</t>
  </si>
  <si>
    <t>fold representation ( at least 200-fold recommended)</t>
  </si>
  <si>
    <t>Number of biological replicates:</t>
  </si>
  <si>
    <t>replicates (&gt; 1 recommended)</t>
  </si>
  <si>
    <t>Number of sgRNAs per pooled library:</t>
  </si>
  <si>
    <t>sgRNAs</t>
  </si>
  <si>
    <t>G. Calculation of number of cells needed for transduction</t>
  </si>
  <si>
    <t>Desired number of cells with lentiviral integrants:</t>
  </si>
  <si>
    <t>Number of lentiviral sgRNAs in the pool</t>
  </si>
  <si>
    <t>Desired fold representation</t>
  </si>
  <si>
    <t>Desired number of cells with lentiviral sgRNA integrations</t>
  </si>
  <si>
    <r>
      <t xml:space="preserve">sgRNAs    </t>
    </r>
    <r>
      <rPr>
        <b/>
        <sz val="8.5"/>
        <color indexed="8"/>
        <rFont val="HK Grotesk"/>
      </rPr>
      <t>×</t>
    </r>
    <r>
      <rPr>
        <sz val="8.5"/>
        <color indexed="8"/>
        <rFont val="HK Grotesk"/>
      </rPr>
      <t xml:space="preserve"> </t>
    </r>
  </si>
  <si>
    <r>
      <t xml:space="preserve">fold representation  </t>
    </r>
    <r>
      <rPr>
        <b/>
        <sz val="8.5"/>
        <color indexed="8"/>
        <rFont val="HK Grotesk"/>
      </rPr>
      <t xml:space="preserve">= </t>
    </r>
  </si>
  <si>
    <t>cells with lentiviral integrations</t>
  </si>
  <si>
    <t>Desired MOI:</t>
  </si>
  <si>
    <t xml:space="preserve">   (to ensure single integration events, MOI should always be &lt; 1; 0.3 is recommended)</t>
  </si>
  <si>
    <t>Number of cells required at the time of transduction :</t>
  </si>
  <si>
    <t>Proportion of cells with lentiviral sgRNA integrations</t>
  </si>
  <si>
    <t>Number of cells required at the time of transduction</t>
  </si>
  <si>
    <r>
      <t xml:space="preserve">cells with lentiviral integrations  </t>
    </r>
    <r>
      <rPr>
        <b/>
        <sz val="8.5"/>
        <color indexed="8"/>
        <rFont val="HK Grotesk"/>
      </rPr>
      <t>÷</t>
    </r>
  </si>
  <si>
    <r>
      <t xml:space="preserve">proportion of cells with integrations  </t>
    </r>
    <r>
      <rPr>
        <b/>
        <sz val="8.5"/>
        <color indexed="8"/>
        <rFont val="HK Grotesk"/>
      </rPr>
      <t>=</t>
    </r>
  </si>
  <si>
    <t>cells required at transduction</t>
  </si>
  <si>
    <t>Number of plates required per sample:</t>
  </si>
  <si>
    <t>Cell density at transduction</t>
  </si>
  <si>
    <r>
      <t>Size of plate (mm</t>
    </r>
    <r>
      <rPr>
        <vertAlign val="superscript"/>
        <sz val="8.5"/>
        <color indexed="8"/>
        <rFont val="HK Grotesk"/>
      </rPr>
      <t>2</t>
    </r>
    <r>
      <rPr>
        <sz val="8.5"/>
        <color indexed="8"/>
        <rFont val="HK Grotesk"/>
      </rPr>
      <t>)</t>
    </r>
  </si>
  <si>
    <t>Number of plates required per sample</t>
  </si>
  <si>
    <r>
      <t xml:space="preserve"> cells required at transduction  </t>
    </r>
    <r>
      <rPr>
        <b/>
        <sz val="8.5"/>
        <color indexed="8"/>
        <rFont val="HK Grotesk"/>
      </rPr>
      <t>÷</t>
    </r>
  </si>
  <si>
    <r>
      <t xml:space="preserve"> cells/mm</t>
    </r>
    <r>
      <rPr>
        <vertAlign val="superscript"/>
        <sz val="8.5"/>
        <color indexed="8"/>
        <rFont val="HK Grotesk"/>
      </rPr>
      <t>2</t>
    </r>
    <r>
      <rPr>
        <sz val="8.5"/>
        <color indexed="8"/>
        <rFont val="HK Grotesk"/>
      </rPr>
      <t xml:space="preserve"> </t>
    </r>
    <r>
      <rPr>
        <b/>
        <sz val="8.5"/>
        <color indexed="8"/>
        <rFont val="HK Grotesk"/>
      </rPr>
      <t>÷</t>
    </r>
  </si>
  <si>
    <r>
      <t xml:space="preserve"> mm</t>
    </r>
    <r>
      <rPr>
        <vertAlign val="superscript"/>
        <sz val="8.5"/>
        <color indexed="8"/>
        <rFont val="HK Grotesk"/>
      </rPr>
      <t>2</t>
    </r>
    <r>
      <rPr>
        <sz val="8.5"/>
        <color indexed="8"/>
        <rFont val="HK Grotesk"/>
      </rPr>
      <t xml:space="preserve"> per plate </t>
    </r>
    <r>
      <rPr>
        <b/>
        <sz val="8.5"/>
        <color indexed="8"/>
        <rFont val="HK Grotesk"/>
      </rPr>
      <t>=</t>
    </r>
  </si>
  <si>
    <t xml:space="preserve"> plates per sample</t>
  </si>
  <si>
    <t>Number of plates required:</t>
  </si>
  <si>
    <t>Number of plates  per sample</t>
  </si>
  <si>
    <t>Number of biological replicates</t>
  </si>
  <si>
    <t>Number of plates required</t>
  </si>
  <si>
    <r>
      <t xml:space="preserve">plates required per sample  </t>
    </r>
    <r>
      <rPr>
        <b/>
        <sz val="8.5"/>
        <color indexed="8"/>
        <rFont val="HK Grotesk"/>
      </rPr>
      <t>×</t>
    </r>
  </si>
  <si>
    <t xml:space="preserve">  biological replicates</t>
  </si>
  <si>
    <t xml:space="preserve">  plates required</t>
  </si>
  <si>
    <t>H. Calculation of volume of lentiviral particles needed for transduction</t>
  </si>
  <si>
    <t>Transducing units of lentiviral particles:</t>
  </si>
  <si>
    <t>Desired MOI</t>
  </si>
  <si>
    <t>Required number of lentiviral particles (TU)</t>
  </si>
  <si>
    <r>
      <t xml:space="preserve"> MOI  </t>
    </r>
    <r>
      <rPr>
        <b/>
        <sz val="8.5"/>
        <color indexed="8"/>
        <rFont val="HK Grotesk"/>
      </rPr>
      <t>×</t>
    </r>
  </si>
  <si>
    <r>
      <t xml:space="preserve"> cells required at transduction  </t>
    </r>
    <r>
      <rPr>
        <b/>
        <sz val="8.5"/>
        <color indexed="8"/>
        <rFont val="HK Grotesk"/>
      </rPr>
      <t>=</t>
    </r>
  </si>
  <si>
    <t xml:space="preserve"> TU (transducing units)</t>
  </si>
  <si>
    <t>Volume of lentiviral particles per sample:</t>
  </si>
  <si>
    <t>Functional titer in your cell line (TU/mL)</t>
  </si>
  <si>
    <t>Volume of lentiviral particles per biological replicate (mL)</t>
  </si>
  <si>
    <r>
      <t xml:space="preserve"> TU  </t>
    </r>
    <r>
      <rPr>
        <b/>
        <sz val="8.5"/>
        <color indexed="8"/>
        <rFont val="HK Grotesk"/>
      </rPr>
      <t>÷</t>
    </r>
  </si>
  <si>
    <r>
      <t xml:space="preserve">TU/mL functional titer  </t>
    </r>
    <r>
      <rPr>
        <b/>
        <sz val="8.5"/>
        <color indexed="8"/>
        <rFont val="HK Grotesk"/>
      </rPr>
      <t>=</t>
    </r>
  </si>
  <si>
    <t xml:space="preserve"> mL lentiviral particles</t>
  </si>
  <si>
    <t>Total volume of lentiviral particles:</t>
  </si>
  <si>
    <r>
      <t>Volume of lentiviral particles per biological replicate (mL)</t>
    </r>
    <r>
      <rPr>
        <b/>
        <sz val="11"/>
        <color indexed="8"/>
        <rFont val="Arial"/>
        <family val="2"/>
      </rPr>
      <t/>
    </r>
  </si>
  <si>
    <t xml:space="preserve">Total volume of lentiviral particles </t>
  </si>
  <si>
    <r>
      <t xml:space="preserve"> mL lentiviral particles   </t>
    </r>
    <r>
      <rPr>
        <b/>
        <sz val="8.5"/>
        <color indexed="8"/>
        <rFont val="HK Grotesk"/>
      </rPr>
      <t>×</t>
    </r>
  </si>
  <si>
    <r>
      <t xml:space="preserve"> biological replicates   </t>
    </r>
    <r>
      <rPr>
        <b/>
        <sz val="8.5"/>
        <color indexed="8"/>
        <rFont val="HK Grotesk"/>
      </rPr>
      <t>=</t>
    </r>
  </si>
  <si>
    <t>6.  Primary screen</t>
  </si>
  <si>
    <t>A. Cell transduction and selection screen</t>
  </si>
  <si>
    <t xml:space="preserve">i. Transduction of cells with Edit-R Lentiviral Cas9 Nuclease particles (not applicable to All-in-one format libraries) </t>
  </si>
  <si>
    <t>Day 1</t>
  </si>
  <si>
    <t>1.</t>
  </si>
  <si>
    <t>Seed cells in normal Growth Medium. Incubate overnight.</t>
  </si>
  <si>
    <t>Day 2</t>
  </si>
  <si>
    <t>2.</t>
  </si>
  <si>
    <t xml:space="preserve">Remove the Growth Medium and add medium with </t>
  </si>
  <si>
    <t>% FBS,</t>
  </si>
  <si>
    <t>µg/mL transduction enhancer</t>
  </si>
  <si>
    <r>
      <t xml:space="preserve">of </t>
    </r>
    <r>
      <rPr>
        <b/>
        <sz val="8.5"/>
        <color indexed="8"/>
        <rFont val="HK Grotesk"/>
      </rPr>
      <t>Edit-R Lentiviral Cas9 Nuclease</t>
    </r>
    <r>
      <rPr>
        <sz val="8.5"/>
        <color indexed="8"/>
        <rFont val="HK Grotesk"/>
      </rPr>
      <t xml:space="preserve"> </t>
    </r>
    <r>
      <rPr>
        <b/>
        <sz val="8.5"/>
        <color indexed="8"/>
        <rFont val="HK Grotesk"/>
      </rPr>
      <t>Expression</t>
    </r>
    <r>
      <rPr>
        <sz val="8.5"/>
        <color indexed="8"/>
        <rFont val="HK Grotesk"/>
      </rPr>
      <t xml:space="preserve"> particles so that the cells are just covered.</t>
    </r>
  </si>
  <si>
    <t>3.</t>
  </si>
  <si>
    <t>hours post-transduction, add additional Growth Medium to your cells such that the cells can be incubated for 48-72 hours.</t>
  </si>
  <si>
    <t>Days 4-14</t>
  </si>
  <si>
    <t>4.</t>
  </si>
  <si>
    <r>
      <t xml:space="preserve">At 48-72 hours post-transduction begin </t>
    </r>
    <r>
      <rPr>
        <b/>
        <sz val="8.5"/>
        <color indexed="8"/>
        <rFont val="HK Grotesk"/>
      </rPr>
      <t xml:space="preserve">blasticidin </t>
    </r>
    <r>
      <rPr>
        <sz val="8.5"/>
        <color indexed="8"/>
        <rFont val="HK Grotesk"/>
      </rPr>
      <t>selection to remove non-transduced cells. Monitor the cells daily.</t>
    </r>
  </si>
  <si>
    <t>5.</t>
  </si>
  <si>
    <r>
      <t xml:space="preserve">Every 2-3 days, replace with fresh Selection Medium containing </t>
    </r>
    <r>
      <rPr>
        <b/>
        <sz val="8.5"/>
        <color indexed="8"/>
        <rFont val="HK Grotesk"/>
      </rPr>
      <t>blasticidin</t>
    </r>
    <r>
      <rPr>
        <sz val="8.5"/>
        <color indexed="8"/>
        <rFont val="HK Grotesk"/>
      </rPr>
      <t>. Passage the cells as needed.</t>
    </r>
  </si>
  <si>
    <t>Once a pure population of transduced cells has been obtained, test for gene editing with a positive sgRNA control and expand the cells for transduction with the lentiviral sgRNA pooled library.</t>
  </si>
  <si>
    <t>ii. Transduction of Cas9-expressing cells with Dharmacon™ lentiviral sgRNA pooled screening library or wildtype cells with All-in-one format libraries</t>
  </si>
  <si>
    <r>
      <t xml:space="preserve">of </t>
    </r>
    <r>
      <rPr>
        <b/>
        <sz val="8.5"/>
        <color indexed="8"/>
        <rFont val="HK Grotesk"/>
      </rPr>
      <t>Dharmacon™ Lentiviral sgRNA Pooled Library</t>
    </r>
    <r>
      <rPr>
        <sz val="8.5"/>
        <color indexed="8"/>
        <rFont val="HK Grotesk"/>
      </rPr>
      <t xml:space="preserve"> particles so that the cells are just covered.</t>
    </r>
  </si>
  <si>
    <t>Days 4-18</t>
  </si>
  <si>
    <r>
      <t xml:space="preserve">At 48-72 hours post-transduction begin </t>
    </r>
    <r>
      <rPr>
        <b/>
        <sz val="8.5"/>
        <color indexed="8"/>
        <rFont val="HK Grotesk"/>
      </rPr>
      <t xml:space="preserve">puromycin </t>
    </r>
    <r>
      <rPr>
        <sz val="8.5"/>
        <color indexed="8"/>
        <rFont val="HK Grotesk"/>
      </rPr>
      <t>selection to remove non-transduced cells. Monitor the cells daily.</t>
    </r>
  </si>
  <si>
    <r>
      <t xml:space="preserve">Every 2-3 days, replace with fresh Selection Medium containing </t>
    </r>
    <r>
      <rPr>
        <b/>
        <sz val="8.5"/>
        <color indexed="8"/>
        <rFont val="HK Grotesk"/>
      </rPr>
      <t>puromycin</t>
    </r>
    <r>
      <rPr>
        <sz val="8.5"/>
        <color indexed="8"/>
        <rFont val="HK Grotesk"/>
      </rPr>
      <t>. Passage the cells as needed.</t>
    </r>
  </si>
  <si>
    <t>Once a pure population of puromycin-resistant cells has been obtained, begin selection screening.</t>
  </si>
  <si>
    <t>Split cells into at least two populations: one as a reference and another for application of selective pressure and phenotypic selection.</t>
  </si>
  <si>
    <t>Maintain your desired sgRNA fold representation in the library at each cell passage.</t>
  </si>
  <si>
    <t>B. Genomic DNA isolation</t>
  </si>
  <si>
    <t xml:space="preserve">Collect cells for gDNA isolation by trypsinizing and counting. </t>
  </si>
  <si>
    <t>Use at least the number of cells that corresponds to the desired number of lentiviral integrants.</t>
  </si>
  <si>
    <t>Follow manufacturer's protocol for gDNA isolation.</t>
  </si>
  <si>
    <t>Combine gDNA isolations after elution, as needed.</t>
  </si>
  <si>
    <t>Assess DNA purity and quantify the isolated gDNA by spectrophotometry.</t>
  </si>
  <si>
    <t>C. PCR amplification of sgRNA from genomic DNA</t>
  </si>
  <si>
    <t>i. Number of PCR reactions</t>
  </si>
  <si>
    <t>Amount of gDNA required to maintain fold representation (calculate for each lentiviral pooled library):</t>
  </si>
  <si>
    <t>Number of cells with lentiviral integrations</t>
  </si>
  <si>
    <t>Nanograms per genome</t>
  </si>
  <si>
    <t>Mass of gDNA required to maintain representation of each sgRNA (ng)</t>
  </si>
  <si>
    <t>* assumes human diploid cell (6.6e-3)
For mouse diploid cell use 5.8e-3
For rat diploid cell use 6.1e-3</t>
  </si>
  <si>
    <r>
      <t xml:space="preserve">cells with lentiviral integrations </t>
    </r>
    <r>
      <rPr>
        <b/>
        <sz val="8.5"/>
        <rFont val="HK Grotesk"/>
      </rPr>
      <t>×</t>
    </r>
    <r>
      <rPr>
        <sz val="8.5"/>
        <rFont val="HK Grotesk"/>
      </rPr>
      <t xml:space="preserve"> </t>
    </r>
    <r>
      <rPr>
        <sz val="9"/>
        <rFont val="GE Inspira"/>
        <family val="2"/>
      </rPr>
      <t/>
    </r>
  </si>
  <si>
    <r>
      <t xml:space="preserve">ng/genome* </t>
    </r>
    <r>
      <rPr>
        <b/>
        <sz val="8.5"/>
        <rFont val="HK Grotesk"/>
      </rPr>
      <t>=</t>
    </r>
  </si>
  <si>
    <t>ng gDNA</t>
  </si>
  <si>
    <t>Number of PCR reactions per sample :</t>
  </si>
  <si>
    <t>ng per reaction</t>
  </si>
  <si>
    <t>Number of PCR reactions required to maintain representation of each sgRNA (ng)</t>
  </si>
  <si>
    <r>
      <t xml:space="preserve">ng gDNA  </t>
    </r>
    <r>
      <rPr>
        <b/>
        <sz val="8.5"/>
        <color indexed="8"/>
        <rFont val="HK Grotesk"/>
      </rPr>
      <t>÷</t>
    </r>
    <r>
      <rPr>
        <sz val="8.5"/>
        <color indexed="8"/>
        <rFont val="HK Grotesk"/>
      </rPr>
      <t xml:space="preserve">  825 ng/reaction  </t>
    </r>
    <r>
      <rPr>
        <b/>
        <sz val="8.5"/>
        <color indexed="8"/>
        <rFont val="HK Grotesk"/>
      </rPr>
      <t>=</t>
    </r>
  </si>
  <si>
    <t>PCR reactions per sample</t>
  </si>
  <si>
    <t>Total number of PCR reactions:</t>
  </si>
  <si>
    <t>Number of PCR reactions per sample</t>
  </si>
  <si>
    <t xml:space="preserve">Number of samples </t>
  </si>
  <si>
    <t>Total number of PCR reactions</t>
  </si>
  <si>
    <r>
      <t xml:space="preserve">PCRs per sample </t>
    </r>
    <r>
      <rPr>
        <b/>
        <sz val="8.5"/>
        <color indexed="8"/>
        <rFont val="HK Grotesk"/>
      </rPr>
      <t>×</t>
    </r>
  </si>
  <si>
    <r>
      <t xml:space="preserve">samples per pool  </t>
    </r>
    <r>
      <rPr>
        <b/>
        <sz val="8.5"/>
        <color indexed="8"/>
        <rFont val="HK Grotesk"/>
      </rPr>
      <t>=</t>
    </r>
  </si>
  <si>
    <t>PCR reactions per pool</t>
  </si>
  <si>
    <t>Units of Phusion HotStart II DNA Polymerase required :</t>
  </si>
  <si>
    <t>4 units of polymerase per PCR</t>
  </si>
  <si>
    <t>Total units of polymerase</t>
  </si>
  <si>
    <r>
      <t xml:space="preserve">PCR reactions per pool   </t>
    </r>
    <r>
      <rPr>
        <b/>
        <sz val="8.5"/>
        <color indexed="8"/>
        <rFont val="HK Grotesk"/>
      </rPr>
      <t>×</t>
    </r>
    <r>
      <rPr>
        <sz val="8.5"/>
        <color indexed="8"/>
        <rFont val="HK Grotesk"/>
      </rPr>
      <t xml:space="preserve">   4 units/PCR    </t>
    </r>
    <r>
      <rPr>
        <b/>
        <sz val="8.5"/>
        <color indexed="8"/>
        <rFont val="HK Grotesk"/>
      </rPr>
      <t>=</t>
    </r>
  </si>
  <si>
    <t>units Phusion HSII</t>
  </si>
  <si>
    <t>ii. PCR from genomic DNA</t>
  </si>
  <si>
    <t>PCR components for sgRNA amplification (calculate Master Mix for each sample)</t>
  </si>
  <si>
    <t>Component</t>
  </si>
  <si>
    <t>Volume per reaction (µL)</t>
  </si>
  <si>
    <t>Final Concentration</t>
  </si>
  <si>
    <t>Master Mix (µL)</t>
  </si>
  <si>
    <t># of reactions per sample (rounded up to nearest whole number)</t>
  </si>
  <si>
    <t>5x Phusion HF Buffer</t>
  </si>
  <si>
    <t>1×</t>
  </si>
  <si>
    <t>10 mM dNTPs</t>
  </si>
  <si>
    <t>200 µM each</t>
  </si>
  <si>
    <t>NGS Hit Identification FWD Primers   (50 μM)</t>
  </si>
  <si>
    <t>0.5 µM</t>
  </si>
  <si>
    <t>NGS Hit Identification REV Primers (50 μM)</t>
  </si>
  <si>
    <r>
      <t>gDNA (825 ng) + PCR grade H</t>
    </r>
    <r>
      <rPr>
        <vertAlign val="subscript"/>
        <sz val="8.5"/>
        <color indexed="8"/>
        <rFont val="HK Grotesk"/>
      </rPr>
      <t>2</t>
    </r>
    <r>
      <rPr>
        <sz val="8.5"/>
        <color indexed="8"/>
        <rFont val="HK Grotesk"/>
      </rPr>
      <t>O</t>
    </r>
  </si>
  <si>
    <t>16.5 ng/µL</t>
  </si>
  <si>
    <t>Phusion Hot Start II DNA polymerase (2 U/µL)</t>
  </si>
  <si>
    <t>0.08 U/µL</t>
  </si>
  <si>
    <t>Total</t>
  </si>
  <si>
    <t>50 µL</t>
  </si>
  <si>
    <t>PCR cycling conditions</t>
  </si>
  <si>
    <t>Cycles</t>
  </si>
  <si>
    <t>Temperature</t>
  </si>
  <si>
    <t>Time</t>
  </si>
  <si>
    <t>1</t>
  </si>
  <si>
    <t>98 °C</t>
  </si>
  <si>
    <t>3 minutes</t>
  </si>
  <si>
    <t>23</t>
  </si>
  <si>
    <t>10 seconds</t>
  </si>
  <si>
    <t>60 °C</t>
  </si>
  <si>
    <t>15 seconds</t>
  </si>
  <si>
    <t>72 °C</t>
  </si>
  <si>
    <t>5 minutes</t>
  </si>
  <si>
    <t>Combine reactions amplifying the same gDNA sample into a single 1.5 mL tube.</t>
  </si>
  <si>
    <t xml:space="preserve">Confirm that amplicons of the appropirate size are obtained from each sample by running 10 µL of PCR product on a 2% agarose gel. </t>
  </si>
  <si>
    <t>The amplicons from the mCMV vector will be 328-337 bp, the amplicons from the hEF1α vector will be 282-291 bp.</t>
  </si>
  <si>
    <t>Purify PCR products.</t>
  </si>
  <si>
    <t>Evaluate purified amplicons using the quality standards recommended by your Illumina platform.</t>
  </si>
  <si>
    <t>7.  Illumina platform sequencing</t>
  </si>
  <si>
    <t xml:space="preserve">Follow the manufacturer's instructions for Illumina platform sequencing. </t>
  </si>
  <si>
    <t>Sequencing reads per sample</t>
  </si>
  <si>
    <t>Number of unique sgRNAs in lentiviral pool</t>
  </si>
  <si>
    <t>Read coverage per sgRNA</t>
  </si>
  <si>
    <t>Output reads required per sample</t>
  </si>
  <si>
    <r>
      <t xml:space="preserve">sgRNA  </t>
    </r>
    <r>
      <rPr>
        <b/>
        <sz val="8.5"/>
        <color indexed="8"/>
        <rFont val="HK Grotesk"/>
      </rPr>
      <t>×</t>
    </r>
    <r>
      <rPr>
        <sz val="8.5"/>
        <color indexed="8"/>
        <rFont val="HK Grotesk"/>
      </rPr>
      <t xml:space="preserve">  1000 reads/sgRNA  </t>
    </r>
    <r>
      <rPr>
        <b/>
        <sz val="8.5"/>
        <color indexed="8"/>
        <rFont val="HK Grotesk"/>
      </rPr>
      <t>=</t>
    </r>
  </si>
  <si>
    <t>output reads required per sample</t>
  </si>
  <si>
    <t>8.  Hit identification and follow up</t>
  </si>
  <si>
    <t>Bin each index tag.</t>
  </si>
  <si>
    <t>Trim sequences to 19 base pairs.</t>
  </si>
  <si>
    <t>Align sequence reads with FASTA files provided with your lentiviral pooled library.</t>
  </si>
  <si>
    <t>Count the number of alignments for each sequence that correspond to a gene-targeting sgRNA.</t>
  </si>
  <si>
    <t>Perform differential expression analysis to determine primary hits.</t>
  </si>
  <si>
    <t>Dharmacon™ Edit-R™ Mouse Lentiviral sgRNA Pooled Screening Library
Laboratory protocols and calculation tracking worksheet</t>
  </si>
  <si>
    <t>This laboratory protocols and calculation tracking worksheet is provided as a benchtop guide for using this product.  We strongly recommend that you thoroughly read through the Technical Manual before using this guide. The steps in this lab protocol and calculation tracking worksheet are numbered and lettered to correspond to the relevant sections in the Technical Manual.</t>
  </si>
  <si>
    <r>
      <rPr>
        <b/>
        <sz val="9"/>
        <rFont val="Roboto Regular"/>
      </rPr>
      <t>INPUT</t>
    </r>
    <r>
      <rPr>
        <sz val="9"/>
        <rFont val="Roboto Regular"/>
      </rPr>
      <t xml:space="preserve"> your values into light blue boxes</t>
    </r>
  </si>
  <si>
    <r>
      <rPr>
        <b/>
        <sz val="9"/>
        <rFont val="Roboto Regular"/>
      </rPr>
      <t>OUTPUT</t>
    </r>
    <r>
      <rPr>
        <sz val="9"/>
        <rFont val="Roboto Regular"/>
      </rPr>
      <t xml:space="preserve"> values are displayed in light grey boxes</t>
    </r>
  </si>
  <si>
    <t>µg/mL Polybrene (0-10 µg/mL recommended)</t>
  </si>
  <si>
    <r>
      <t>cells/mm</t>
    </r>
    <r>
      <rPr>
        <vertAlign val="superscript"/>
        <sz val="9"/>
        <color indexed="8"/>
        <rFont val="Roboto Light"/>
      </rPr>
      <t>2</t>
    </r>
  </si>
  <si>
    <t>Edit-R Lentiviral sgRNA Pooled Library titer as provided in Certificate of Analysis (C of A), e.g., 5e8:</t>
  </si>
  <si>
    <t>Edit-R Lentiviral sgRNA Non-targeting Control titer as provided in Certificate of Analysis (C of A), e.g., 2e7:</t>
  </si>
  <si>
    <t>Determine the lentiviral titer in your cell line of choice using the Edit-R Lentiviral sgRNA Non-targeting Control Particles in a functional titration protocol such as limiting dilution with crystal violet staining or genomic qPCR (see Technical Manual for further information).</t>
  </si>
  <si>
    <t>Functional titer of non-targeting control in your cell line:</t>
  </si>
  <si>
    <t>Functional titer of Edit-R Lentiviral sgRNA Non-targeting Control in your cell line (TU/mL)</t>
  </si>
  <si>
    <t>Titer of Edit-R Lentiviral sgRNA Non-targeting Control particles stock reported on the C of A (TU/mL)</t>
  </si>
  <si>
    <r>
      <t xml:space="preserve">TU/mL functional   </t>
    </r>
    <r>
      <rPr>
        <b/>
        <sz val="11"/>
        <color indexed="8"/>
        <rFont val="Roboto Condensed Regular"/>
      </rPr>
      <t>÷</t>
    </r>
  </si>
  <si>
    <r>
      <t xml:space="preserve">TU/mL  </t>
    </r>
    <r>
      <rPr>
        <b/>
        <sz val="11"/>
        <color indexed="8"/>
        <rFont val="Roboto Condensed Regular"/>
      </rPr>
      <t>=</t>
    </r>
  </si>
  <si>
    <t>Functional titer in your cell line (calculate for each lentiviral pooled library):</t>
  </si>
  <si>
    <r>
      <t xml:space="preserve">relative transduction efficiency  </t>
    </r>
    <r>
      <rPr>
        <b/>
        <sz val="11"/>
        <color indexed="8"/>
        <rFont val="Roboto Condensed Regular"/>
      </rPr>
      <t>×</t>
    </r>
  </si>
  <si>
    <r>
      <t xml:space="preserve">TU/mL </t>
    </r>
    <r>
      <rPr>
        <b/>
        <sz val="11"/>
        <color indexed="8"/>
        <rFont val="Roboto Condensed Regular"/>
      </rPr>
      <t>=</t>
    </r>
  </si>
  <si>
    <t>µg/mL blasticidin</t>
  </si>
  <si>
    <t>fold representation (&gt; 500 recommended)</t>
  </si>
  <si>
    <t>Desired number of cells with lentiviral integrants (calculate for each lentiviral pooled library):</t>
  </si>
  <si>
    <r>
      <t xml:space="preserve">sgRNAs    </t>
    </r>
    <r>
      <rPr>
        <b/>
        <sz val="11"/>
        <color indexed="8"/>
        <rFont val="Roboto Condensed Regular"/>
      </rPr>
      <t>×</t>
    </r>
    <r>
      <rPr>
        <sz val="9"/>
        <color indexed="8"/>
        <rFont val="Roboto Condensed Regular"/>
      </rPr>
      <t xml:space="preserve"> </t>
    </r>
  </si>
  <si>
    <r>
      <t xml:space="preserve">fold representation  </t>
    </r>
    <r>
      <rPr>
        <b/>
        <sz val="11"/>
        <color indexed="8"/>
        <rFont val="Roboto Condensed Regular"/>
      </rPr>
      <t xml:space="preserve">= </t>
    </r>
  </si>
  <si>
    <t>Number of cells required at the time of transduction (calculate for each lentiviral pooled library):</t>
  </si>
  <si>
    <r>
      <t xml:space="preserve">cells with lentiviral integrations  </t>
    </r>
    <r>
      <rPr>
        <b/>
        <sz val="11"/>
        <color indexed="8"/>
        <rFont val="Roboto Condensed Regular"/>
      </rPr>
      <t>÷</t>
    </r>
  </si>
  <si>
    <r>
      <t xml:space="preserve">proportion of cells with integrations  </t>
    </r>
    <r>
      <rPr>
        <b/>
        <sz val="11"/>
        <color indexed="8"/>
        <rFont val="Roboto Condensed Regular"/>
      </rPr>
      <t>=</t>
    </r>
  </si>
  <si>
    <t>Number of plates required per sample (calculate for each lentiviral pooled library):</t>
  </si>
  <si>
    <r>
      <t>Size of plate (mm</t>
    </r>
    <r>
      <rPr>
        <vertAlign val="superscript"/>
        <sz val="9"/>
        <color indexed="8"/>
        <rFont val="Roboto Condensed Regular"/>
      </rPr>
      <t>2</t>
    </r>
    <r>
      <rPr>
        <sz val="9"/>
        <color indexed="8"/>
        <rFont val="Roboto Condensed Regular"/>
      </rPr>
      <t>)</t>
    </r>
  </si>
  <si>
    <r>
      <t xml:space="preserve"> cells required at transduction  </t>
    </r>
    <r>
      <rPr>
        <b/>
        <sz val="11"/>
        <color indexed="8"/>
        <rFont val="Roboto Condensed Regular"/>
      </rPr>
      <t>÷</t>
    </r>
  </si>
  <si>
    <r>
      <t xml:space="preserve"> cells/mm</t>
    </r>
    <r>
      <rPr>
        <vertAlign val="superscript"/>
        <sz val="9"/>
        <color indexed="8"/>
        <rFont val="Roboto Condensed Regular"/>
      </rPr>
      <t>2</t>
    </r>
    <r>
      <rPr>
        <sz val="9"/>
        <color indexed="8"/>
        <rFont val="Roboto Condensed Regular"/>
      </rPr>
      <t xml:space="preserve"> </t>
    </r>
    <r>
      <rPr>
        <b/>
        <sz val="11"/>
        <color indexed="8"/>
        <rFont val="Roboto Condensed Regular"/>
      </rPr>
      <t>÷</t>
    </r>
  </si>
  <si>
    <r>
      <t xml:space="preserve"> mm</t>
    </r>
    <r>
      <rPr>
        <vertAlign val="superscript"/>
        <sz val="9"/>
        <color indexed="8"/>
        <rFont val="Roboto Condensed Regular"/>
      </rPr>
      <t>2</t>
    </r>
    <r>
      <rPr>
        <sz val="9"/>
        <color indexed="8"/>
        <rFont val="Roboto Condensed Regular"/>
      </rPr>
      <t xml:space="preserve"> per plate </t>
    </r>
    <r>
      <rPr>
        <b/>
        <sz val="11"/>
        <color indexed="8"/>
        <rFont val="Roboto Condensed Regular"/>
      </rPr>
      <t>=</t>
    </r>
  </si>
  <si>
    <t>Number of plates required per pooled library (calculate for each lentiviral pool):</t>
  </si>
  <si>
    <t>Number of plates required per pool</t>
  </si>
  <si>
    <r>
      <t xml:space="preserve">plates required per sample  </t>
    </r>
    <r>
      <rPr>
        <b/>
        <sz val="11"/>
        <color indexed="8"/>
        <rFont val="Roboto Condensed Regular"/>
      </rPr>
      <t>×</t>
    </r>
  </si>
  <si>
    <t xml:space="preserve">  plates per pool</t>
  </si>
  <si>
    <t>Transducing units of lentiviral particles (calculate for each lentiviral pooled library):</t>
  </si>
  <si>
    <r>
      <t xml:space="preserve"> MOI  </t>
    </r>
    <r>
      <rPr>
        <b/>
        <sz val="11"/>
        <color indexed="8"/>
        <rFont val="Roboto Condensed Regular"/>
      </rPr>
      <t>×</t>
    </r>
  </si>
  <si>
    <r>
      <t xml:space="preserve"> cells required at transduction  </t>
    </r>
    <r>
      <rPr>
        <b/>
        <sz val="11"/>
        <color indexed="8"/>
        <rFont val="Roboto Condensed Regular"/>
      </rPr>
      <t>=</t>
    </r>
  </si>
  <si>
    <t>Volume of lentiviral particles per sample (calculate for each lentiviral pooled library):</t>
  </si>
  <si>
    <r>
      <t xml:space="preserve"> TU  </t>
    </r>
    <r>
      <rPr>
        <b/>
        <sz val="11"/>
        <color indexed="8"/>
        <rFont val="Roboto Condensed Regular"/>
      </rPr>
      <t>÷</t>
    </r>
  </si>
  <si>
    <r>
      <t xml:space="preserve">TU/mL functional titer  </t>
    </r>
    <r>
      <rPr>
        <b/>
        <sz val="11"/>
        <color indexed="8"/>
        <rFont val="Roboto Condensed Regular"/>
      </rPr>
      <t>=</t>
    </r>
  </si>
  <si>
    <t>Volume of lentiviral particles per pool (calculate for each lentiviral pooled library):</t>
  </si>
  <si>
    <t>Volume of lentiviral particles per pool (mL)</t>
  </si>
  <si>
    <r>
      <t xml:space="preserve"> mL lentiviral particles   </t>
    </r>
    <r>
      <rPr>
        <b/>
        <sz val="11"/>
        <color indexed="8"/>
        <rFont val="Roboto Condensed Regular"/>
      </rPr>
      <t>×</t>
    </r>
  </si>
  <si>
    <r>
      <t xml:space="preserve"> biological replicates   </t>
    </r>
    <r>
      <rPr>
        <b/>
        <sz val="11"/>
        <color indexed="8"/>
        <rFont val="Roboto Condensed Regular"/>
      </rPr>
      <t>=</t>
    </r>
  </si>
  <si>
    <t xml:space="preserve"> mL lentiviral particles per pool</t>
  </si>
  <si>
    <t>i. Transduction of cells with Edit-R Lentiviral Cas9 Nuclease particles</t>
  </si>
  <si>
    <t>µg/mL Polybrene and the appropriate volume</t>
  </si>
  <si>
    <r>
      <t xml:space="preserve">of </t>
    </r>
    <r>
      <rPr>
        <b/>
        <sz val="9"/>
        <color indexed="8"/>
        <rFont val="Roboto Regular"/>
      </rPr>
      <t>Edit-R Lentiviral Cas9 Nuclease</t>
    </r>
    <r>
      <rPr>
        <sz val="9"/>
        <color indexed="8"/>
        <rFont val="Roboto Regular"/>
      </rPr>
      <t xml:space="preserve"> </t>
    </r>
    <r>
      <rPr>
        <b/>
        <sz val="9"/>
        <color indexed="8"/>
        <rFont val="Roboto Regular"/>
      </rPr>
      <t>Expression</t>
    </r>
    <r>
      <rPr>
        <sz val="9"/>
        <color indexed="8"/>
        <rFont val="Roboto Regular"/>
      </rPr>
      <t xml:space="preserve"> particles so that the cells are just covered.</t>
    </r>
  </si>
  <si>
    <r>
      <t xml:space="preserve">At 48-72 hours post-transduction begin </t>
    </r>
    <r>
      <rPr>
        <b/>
        <sz val="9"/>
        <color indexed="8"/>
        <rFont val="Roboto Regular"/>
      </rPr>
      <t xml:space="preserve">blasticidin </t>
    </r>
    <r>
      <rPr>
        <sz val="9"/>
        <color indexed="8"/>
        <rFont val="Roboto Regular"/>
      </rPr>
      <t>selection to remove non-transduced cells. Monitor the cells daily.</t>
    </r>
  </si>
  <si>
    <r>
      <t xml:space="preserve">Every 2-3 days, replace with fresh Selection Medium containing </t>
    </r>
    <r>
      <rPr>
        <b/>
        <sz val="9"/>
        <color indexed="8"/>
        <rFont val="Roboto Regular"/>
      </rPr>
      <t>blasticidin</t>
    </r>
    <r>
      <rPr>
        <sz val="9"/>
        <color indexed="8"/>
        <rFont val="Roboto Regular"/>
      </rPr>
      <t>. Passage the cells as needed.</t>
    </r>
  </si>
  <si>
    <t>ii. Transduction of Cas9-expressing cells with Edit-R Lentiviral sgRNA Pooled Screening Library</t>
  </si>
  <si>
    <r>
      <t xml:space="preserve">of </t>
    </r>
    <r>
      <rPr>
        <b/>
        <sz val="9"/>
        <color indexed="8"/>
        <rFont val="Roboto Regular"/>
      </rPr>
      <t>Edit-R Lentiviral sgRNA Pooled Library</t>
    </r>
    <r>
      <rPr>
        <sz val="9"/>
        <color indexed="8"/>
        <rFont val="Roboto Regular"/>
      </rPr>
      <t xml:space="preserve"> particles so that the cells are just covered.</t>
    </r>
  </si>
  <si>
    <r>
      <t xml:space="preserve">At 48-72 hours post-transduction begin </t>
    </r>
    <r>
      <rPr>
        <b/>
        <sz val="9"/>
        <color indexed="8"/>
        <rFont val="Roboto Regular"/>
      </rPr>
      <t xml:space="preserve">puromycin </t>
    </r>
    <r>
      <rPr>
        <sz val="9"/>
        <color indexed="8"/>
        <rFont val="Roboto Regular"/>
      </rPr>
      <t>selection to remove non-transduced cells. Monitor the cells daily.</t>
    </r>
  </si>
  <si>
    <r>
      <t xml:space="preserve">Every 2-3 days, replace with fresh Selection Medium containing </t>
    </r>
    <r>
      <rPr>
        <b/>
        <sz val="9"/>
        <color indexed="8"/>
        <rFont val="Roboto Regular"/>
      </rPr>
      <t>puromycin</t>
    </r>
    <r>
      <rPr>
        <sz val="9"/>
        <color indexed="8"/>
        <rFont val="Roboto Regular"/>
      </rPr>
      <t>. Passage the cells as needed.</t>
    </r>
  </si>
  <si>
    <t xml:space="preserve">* assumes human diploid cell (6.6e-3)
</t>
  </si>
  <si>
    <r>
      <t xml:space="preserve">cells with lentiviral integrations </t>
    </r>
    <r>
      <rPr>
        <b/>
        <sz val="11"/>
        <rFont val="Roboto Condensed Regular"/>
      </rPr>
      <t>×</t>
    </r>
    <r>
      <rPr>
        <sz val="9"/>
        <rFont val="Roboto Condensed Regular"/>
      </rPr>
      <t xml:space="preserve"> </t>
    </r>
    <r>
      <rPr>
        <sz val="9"/>
        <rFont val="GE Inspira"/>
        <family val="2"/>
      </rPr>
      <t/>
    </r>
  </si>
  <si>
    <r>
      <t xml:space="preserve">ng/genome* </t>
    </r>
    <r>
      <rPr>
        <b/>
        <sz val="10"/>
        <rFont val="Roboto Condensed Regular"/>
      </rPr>
      <t>=</t>
    </r>
  </si>
  <si>
    <t>Number of PCR reactions per sample (calculate for each lentiviral pooled library):</t>
  </si>
  <si>
    <r>
      <t xml:space="preserve">ng gDNA  </t>
    </r>
    <r>
      <rPr>
        <b/>
        <sz val="11"/>
        <color indexed="8"/>
        <rFont val="Roboto Condensed Regular"/>
      </rPr>
      <t>÷</t>
    </r>
    <r>
      <rPr>
        <sz val="9"/>
        <color indexed="8"/>
        <rFont val="Roboto Condensed Regular"/>
      </rPr>
      <t xml:space="preserve">  825 ng/reaction  </t>
    </r>
    <r>
      <rPr>
        <b/>
        <sz val="11"/>
        <color indexed="8"/>
        <rFont val="Roboto Condensed Regular"/>
      </rPr>
      <t>=</t>
    </r>
  </si>
  <si>
    <t>Number of PCR reactions per pool (calculate for each lentiviral pooled library):</t>
  </si>
  <si>
    <t>Number of samples per pool</t>
  </si>
  <si>
    <t>Number of PCR reactions per pool</t>
  </si>
  <si>
    <r>
      <t xml:space="preserve">PCRs per sample </t>
    </r>
    <r>
      <rPr>
        <b/>
        <sz val="11"/>
        <color indexed="8"/>
        <rFont val="Roboto Condensed Regular"/>
      </rPr>
      <t>×</t>
    </r>
  </si>
  <si>
    <r>
      <t xml:space="preserve">samples per pool  </t>
    </r>
    <r>
      <rPr>
        <b/>
        <sz val="11"/>
        <color indexed="8"/>
        <rFont val="Roboto Condensed Regular"/>
      </rPr>
      <t>=</t>
    </r>
  </si>
  <si>
    <t>Units of Phusion HotStart II DNA Polymerase required per pool (calculate for each lentiviral pooled library):</t>
  </si>
  <si>
    <t>Units of polymerase per pool</t>
  </si>
  <si>
    <r>
      <t xml:space="preserve">PCR reactions per pool   </t>
    </r>
    <r>
      <rPr>
        <b/>
        <sz val="11"/>
        <color indexed="8"/>
        <rFont val="Roboto Condensed Regular"/>
      </rPr>
      <t>×</t>
    </r>
    <r>
      <rPr>
        <sz val="9"/>
        <color indexed="8"/>
        <rFont val="Roboto Condensed Regular"/>
      </rPr>
      <t xml:space="preserve">   4 units/PCR    </t>
    </r>
    <r>
      <rPr>
        <b/>
        <sz val="11"/>
        <color indexed="8"/>
        <rFont val="Roboto Condensed Regular"/>
      </rPr>
      <t>=</t>
    </r>
  </si>
  <si>
    <t>ii. Multiplexing of high-throughput sequencing samples</t>
  </si>
  <si>
    <r>
      <t xml:space="preserve">sgRNA  </t>
    </r>
    <r>
      <rPr>
        <b/>
        <sz val="11"/>
        <color indexed="8"/>
        <rFont val="Roboto Condensed Regular"/>
      </rPr>
      <t>×</t>
    </r>
    <r>
      <rPr>
        <sz val="9"/>
        <color indexed="8"/>
        <rFont val="Roboto Condensed Regular"/>
      </rPr>
      <t xml:space="preserve">  1000 reads/sgRNA  </t>
    </r>
    <r>
      <rPr>
        <b/>
        <sz val="11"/>
        <color indexed="8"/>
        <rFont val="Roboto Condensed Regular"/>
      </rPr>
      <t>=</t>
    </r>
  </si>
  <si>
    <t>Sample indices per sequencing lane</t>
  </si>
  <si>
    <t>Expected deep sequencing read output</t>
  </si>
  <si>
    <t>0.7 (number of reads adjustment)</t>
  </si>
  <si>
    <t>Number of sample indices per lane</t>
  </si>
  <si>
    <r>
      <t xml:space="preserve">reads </t>
    </r>
    <r>
      <rPr>
        <b/>
        <sz val="11"/>
        <color indexed="8"/>
        <rFont val="Roboto Condensed Regular"/>
      </rPr>
      <t>×</t>
    </r>
    <r>
      <rPr>
        <sz val="9"/>
        <color indexed="8"/>
        <rFont val="Roboto Condensed Regular"/>
      </rPr>
      <t xml:space="preserve"> 0.7  </t>
    </r>
    <r>
      <rPr>
        <b/>
        <sz val="11"/>
        <color indexed="8"/>
        <rFont val="Roboto Condensed Regular"/>
      </rPr>
      <t>÷</t>
    </r>
  </si>
  <si>
    <r>
      <t xml:space="preserve">output reads per sample   </t>
    </r>
    <r>
      <rPr>
        <b/>
        <sz val="11"/>
        <color indexed="8"/>
        <rFont val="Roboto Condensed Regular"/>
      </rPr>
      <t>=</t>
    </r>
  </si>
  <si>
    <t>sample indices per lane</t>
  </si>
  <si>
    <t>iii. PCR from genomic DNA</t>
  </si>
  <si>
    <t>Edit-R Mouse pooled sgRNA Forward PCR Primer (50 μM)</t>
  </si>
  <si>
    <t>Edit-R Mouse pooled sgRNA Reverse Index PCR Primer (50 μM)</t>
  </si>
  <si>
    <r>
      <t>gDNA (825 ng) + PCR grade H</t>
    </r>
    <r>
      <rPr>
        <vertAlign val="subscript"/>
        <sz val="7"/>
        <color indexed="8"/>
        <rFont val="Roboto Condensed Regular"/>
      </rPr>
      <t>2</t>
    </r>
    <r>
      <rPr>
        <sz val="7"/>
        <color indexed="8"/>
        <rFont val="Roboto Condensed Regular"/>
      </rPr>
      <t>O</t>
    </r>
  </si>
  <si>
    <t>Confirm that a 357-base pair amplicon is obtained from each sample by running 10 µL of PCR product on a 2% agarose gel.</t>
  </si>
  <si>
    <t>Load Illumina flow cell with amplicon samples (we recommend 7-10 pM using standard loading volumes).</t>
  </si>
  <si>
    <r>
      <t xml:space="preserve">Obtain at least 19 base single-end reads with the provided </t>
    </r>
    <r>
      <rPr>
        <b/>
        <sz val="9"/>
        <color indexed="8"/>
        <rFont val="Roboto Light"/>
      </rPr>
      <t>Edit-R Pooled sgRNA Read 1 Sequencing Primer</t>
    </r>
    <r>
      <rPr>
        <sz val="9"/>
        <color indexed="8"/>
        <rFont val="Roboto Light"/>
      </rPr>
      <t>.</t>
    </r>
  </si>
  <si>
    <r>
      <t xml:space="preserve">Perform index read with </t>
    </r>
    <r>
      <rPr>
        <b/>
        <sz val="9"/>
        <color indexed="8"/>
        <rFont val="Roboto Light"/>
      </rPr>
      <t>Edit-R</t>
    </r>
    <r>
      <rPr>
        <sz val="9"/>
        <color indexed="8"/>
        <rFont val="Roboto Light"/>
      </rPr>
      <t xml:space="preserve"> </t>
    </r>
    <r>
      <rPr>
        <b/>
        <sz val="9"/>
        <color indexed="8"/>
        <rFont val="Roboto Light"/>
      </rPr>
      <t>Pooled sgRNA Index Read Sequencing</t>
    </r>
    <r>
      <rPr>
        <sz val="9"/>
        <color indexed="8"/>
        <rFont val="Roboto Light"/>
      </rPr>
      <t xml:space="preserve"> </t>
    </r>
    <r>
      <rPr>
        <b/>
        <sz val="9"/>
        <color indexed="8"/>
        <rFont val="Roboto Light"/>
      </rPr>
      <t>Primer</t>
    </r>
    <r>
      <rPr>
        <sz val="9"/>
        <color indexed="8"/>
        <rFont val="Roboto Ligh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</si>
</sst>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7">
    <font>
      <sz val="8"/>
      <color theme="1"/>
      <name val="Arial"/>
      <family val="2"/>
    </font>
    <font>
      <b/>
      <sz val="11"/>
      <color indexed="8"/>
      <name val="Arial"/>
      <family val="2"/>
    </font>
    <font>
      <sz val="9"/>
      <name val="GE Inspira"/>
      <family val="2"/>
    </font>
    <font>
      <sz val="8"/>
      <name val="Arial"/>
      <family val="2"/>
    </font>
    <font>
      <sz val="8.5"/>
      <color theme="1"/>
      <name val="HK Grotesk"/>
    </font>
    <font>
      <sz val="8.5"/>
      <color indexed="8"/>
      <name val="HK Grotesk"/>
    </font>
    <font>
      <b/>
      <sz val="8.5"/>
      <color theme="0"/>
      <name val="HK Grotesk"/>
    </font>
    <font>
      <sz val="8.5"/>
      <name val="HK Grotesk"/>
    </font>
    <font>
      <b/>
      <sz val="8.5"/>
      <color theme="1"/>
      <name val="HK Grotesk"/>
    </font>
    <font>
      <b/>
      <sz val="8.5"/>
      <name val="HK Grotesk"/>
    </font>
    <font>
      <b/>
      <sz val="8.5"/>
      <color theme="3" tint="0.39997558519241921"/>
      <name val="HK Grotesk"/>
    </font>
    <font>
      <vertAlign val="superscript"/>
      <sz val="8.5"/>
      <color indexed="8"/>
      <name val="HK Grotesk"/>
    </font>
    <font>
      <b/>
      <sz val="8.5"/>
      <color indexed="8"/>
      <name val="HK Grotesk"/>
    </font>
    <font>
      <b/>
      <i/>
      <sz val="8.5"/>
      <color theme="3" tint="0.39997558519241921"/>
      <name val="HK Grotesk"/>
    </font>
    <font>
      <vertAlign val="subscript"/>
      <sz val="8.5"/>
      <color indexed="8"/>
      <name val="HK Grotesk"/>
    </font>
    <font>
      <sz val="8.5"/>
      <color theme="0"/>
      <name val="HK Grotesk"/>
    </font>
    <font>
      <b/>
      <sz val="12"/>
      <color theme="0"/>
      <name val="Roboto Regular"/>
    </font>
    <font>
      <sz val="11"/>
      <color theme="1"/>
      <name val="GE Inspira"/>
      <family val="2"/>
    </font>
    <font>
      <sz val="9"/>
      <name val="Roboto Light"/>
    </font>
    <font>
      <b/>
      <sz val="9"/>
      <color theme="1"/>
      <name val="GE Inspira"/>
      <family val="2"/>
    </font>
    <font>
      <sz val="9"/>
      <name val="Roboto Regular"/>
    </font>
    <font>
      <b/>
      <sz val="9"/>
      <name val="Roboto Regular"/>
    </font>
    <font>
      <sz val="9"/>
      <color theme="1"/>
      <name val="GE Inspira"/>
      <family val="2"/>
    </font>
    <font>
      <b/>
      <sz val="10"/>
      <name val="Roboto Regular"/>
    </font>
    <font>
      <b/>
      <sz val="9"/>
      <name val="GE Inspira"/>
      <family val="2"/>
    </font>
    <font>
      <b/>
      <sz val="10"/>
      <color theme="3" tint="0.39997558519241921"/>
      <name val="Roboto Regular"/>
    </font>
    <font>
      <b/>
      <sz val="10"/>
      <color theme="3" tint="0.39997558519241921"/>
      <name val="GE Inspira"/>
      <family val="2"/>
    </font>
    <font>
      <sz val="9"/>
      <color theme="1"/>
      <name val="Roboto Regular"/>
    </font>
    <font>
      <sz val="9"/>
      <color theme="1"/>
      <name val="Roboto Light"/>
    </font>
    <font>
      <sz val="8"/>
      <color theme="1"/>
      <name val="Roboto Light"/>
    </font>
    <font>
      <sz val="9"/>
      <color indexed="8"/>
      <name val="Roboto Light"/>
    </font>
    <font>
      <vertAlign val="superscript"/>
      <sz val="9"/>
      <color indexed="8"/>
      <name val="Roboto Light"/>
    </font>
    <font>
      <sz val="8"/>
      <color theme="1"/>
      <name val="GE Inspira"/>
      <family val="2"/>
    </font>
    <font>
      <sz val="8"/>
      <name val="Roboto Regular"/>
    </font>
    <font>
      <sz val="9"/>
      <color theme="1"/>
      <name val="Roboto Condensed Regular"/>
    </font>
    <font>
      <sz val="8"/>
      <color theme="1"/>
      <name val="Roboto Regular"/>
    </font>
    <font>
      <sz val="8.5"/>
      <color theme="1"/>
      <name val="Roboto Light"/>
    </font>
    <font>
      <b/>
      <sz val="9"/>
      <color theme="1"/>
      <name val="Roboto Regular"/>
    </font>
    <font>
      <b/>
      <sz val="11"/>
      <color theme="1"/>
      <name val="GE Inspira"/>
      <family val="2"/>
    </font>
    <font>
      <b/>
      <sz val="11"/>
      <color indexed="8"/>
      <name val="Roboto Condensed Regular"/>
    </font>
    <font>
      <sz val="8"/>
      <color theme="1"/>
      <name val="Roboto Condensed Regular"/>
    </font>
    <font>
      <b/>
      <sz val="9"/>
      <color theme="1"/>
      <name val="Roboto Light"/>
    </font>
    <font>
      <sz val="9"/>
      <color indexed="8"/>
      <name val="Roboto Condensed Regular"/>
    </font>
    <font>
      <b/>
      <sz val="11"/>
      <color theme="1"/>
      <name val="Roboto Condensed Regular"/>
    </font>
    <font>
      <vertAlign val="superscript"/>
      <sz val="9"/>
      <color indexed="8"/>
      <name val="Roboto Condensed Regular"/>
    </font>
    <font>
      <b/>
      <sz val="9"/>
      <color theme="1"/>
      <name val="Roboto Condensed Regular"/>
    </font>
    <font>
      <sz val="10"/>
      <color theme="1"/>
      <name val="GE Inspira"/>
      <family val="2"/>
    </font>
    <font>
      <b/>
      <sz val="10"/>
      <color theme="1"/>
      <name val="Roboto Regular"/>
    </font>
    <font>
      <b/>
      <sz val="8"/>
      <name val="Roboto Regular"/>
    </font>
    <font>
      <b/>
      <i/>
      <sz val="10"/>
      <color theme="3" tint="0.39997558519241921"/>
      <name val="GE Inspira"/>
      <family val="2"/>
    </font>
    <font>
      <b/>
      <sz val="8"/>
      <name val="GE Inspira"/>
      <family val="2"/>
    </font>
    <font>
      <sz val="8.5"/>
      <color indexed="8"/>
      <name val="Roboto Regular"/>
    </font>
    <font>
      <sz val="8.5"/>
      <color theme="1"/>
      <name val="Roboto Regular"/>
    </font>
    <font>
      <b/>
      <sz val="9"/>
      <color indexed="8"/>
      <name val="Roboto Regular"/>
    </font>
    <font>
      <sz val="9"/>
      <color indexed="8"/>
      <name val="Roboto Regular"/>
    </font>
    <font>
      <b/>
      <i/>
      <sz val="10"/>
      <color theme="3" tint="0.39997558519241921"/>
      <name val="Roboto Regular"/>
    </font>
    <font>
      <sz val="9"/>
      <name val="Roboto Condensed Regular"/>
    </font>
    <font>
      <b/>
      <sz val="11"/>
      <name val="Roboto Condensed Regular"/>
    </font>
    <font>
      <b/>
      <sz val="10"/>
      <name val="Roboto Condensed Regular"/>
    </font>
    <font>
      <b/>
      <sz val="9"/>
      <color theme="0"/>
      <name val="Roboto Regular"/>
    </font>
    <font>
      <sz val="9"/>
      <color theme="0"/>
      <name val="Roboto Regular"/>
    </font>
    <font>
      <b/>
      <sz val="9"/>
      <color theme="0"/>
      <name val="Roboto Medium"/>
    </font>
    <font>
      <b/>
      <sz val="9"/>
      <color indexed="8"/>
      <name val="Roboto Light"/>
    </font>
    <font>
      <sz val="7"/>
      <color theme="1"/>
      <name val="Roboto Condensed Regular"/>
    </font>
    <font>
      <vertAlign val="subscript"/>
      <sz val="7"/>
      <color indexed="8"/>
      <name val="Roboto Condensed Regular"/>
    </font>
    <font>
      <sz val="7"/>
      <color indexed="8"/>
      <name val="Roboto Condensed Regular"/>
    </font>
    <font>
      <b/>
      <sz val="13"/>
      <color theme="0"/>
      <name val="HK Grotesk"/>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FF00"/>
        <bgColor indexed="64"/>
      </patternFill>
    </fill>
    <fill>
      <patternFill patternType="solid">
        <fgColor rgb="FF205DA8"/>
        <bgColor indexed="64"/>
      </patternFill>
    </fill>
    <fill>
      <patternFill patternType="solid">
        <fgColor theme="6" tint="0.7999816888943144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theme="3" tint="0.59996337778862885"/>
      </left>
      <right/>
      <top/>
      <bottom/>
      <diagonal/>
    </border>
    <border>
      <left/>
      <right/>
      <top style="thin">
        <color theme="1" tint="0.499984740745262"/>
      </top>
      <bottom style="thin">
        <color theme="1" tint="0.499984740745262"/>
      </bottom>
      <diagonal/>
    </border>
    <border>
      <left/>
      <right style="thin">
        <color theme="2" tint="-0.249977111117893"/>
      </right>
      <top/>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0"/>
      </left>
      <right/>
      <top style="thin">
        <color theme="3" tint="0.59996337778862885"/>
      </top>
      <bottom style="thin">
        <color theme="0"/>
      </bottom>
      <diagonal/>
    </border>
    <border>
      <left/>
      <right/>
      <top style="thin">
        <color theme="3" tint="0.59996337778862885"/>
      </top>
      <bottom style="thin">
        <color theme="0"/>
      </bottom>
      <diagonal/>
    </border>
    <border>
      <left/>
      <right style="thin">
        <color theme="0"/>
      </right>
      <top style="thin">
        <color theme="3" tint="0.59996337778862885"/>
      </top>
      <bottom style="thin">
        <color theme="0"/>
      </bottom>
      <diagonal/>
    </border>
    <border>
      <left/>
      <right style="thin">
        <color theme="3" tint="0.59996337778862885"/>
      </right>
      <top/>
      <bottom/>
      <diagonal/>
    </border>
    <border>
      <left/>
      <right/>
      <top style="thin">
        <color theme="0"/>
      </top>
      <bottom style="thin">
        <color theme="0"/>
      </bottom>
      <diagonal/>
    </border>
    <border>
      <left/>
      <right/>
      <top style="thin">
        <color theme="3" tint="0.79998168889431442"/>
      </top>
      <bottom/>
      <diagonal/>
    </border>
    <border>
      <left style="thin">
        <color theme="2" tint="-0.249977111117893"/>
      </left>
      <right/>
      <top/>
      <bottom/>
      <diagonal/>
    </border>
    <border>
      <left/>
      <right/>
      <top/>
      <bottom style="thin">
        <color theme="3" tint="0.79998168889431442"/>
      </bottom>
      <diagonal/>
    </border>
    <border>
      <left/>
      <right style="thin">
        <color theme="3" tint="0.59996337778862885"/>
      </right>
      <top/>
      <bottom style="thin">
        <color theme="3" tint="0.79998168889431442"/>
      </bottom>
      <diagonal/>
    </border>
    <border>
      <left/>
      <right/>
      <top style="thin">
        <color theme="3" tint="0.79998168889431442"/>
      </top>
      <bottom style="thin">
        <color theme="3" tint="0.79998168889431442"/>
      </bottom>
      <diagonal/>
    </border>
    <border>
      <left style="thin">
        <color theme="3" tint="0.59996337778862885"/>
      </left>
      <right/>
      <top style="thin">
        <color theme="0"/>
      </top>
      <bottom style="thin">
        <color theme="0"/>
      </bottom>
      <diagonal/>
    </border>
    <border>
      <left style="thin">
        <color theme="3" tint="0.59996337778862885"/>
      </left>
      <right style="thin">
        <color theme="0"/>
      </right>
      <top style="thin">
        <color theme="3" tint="0.59996337778862885"/>
      </top>
      <bottom/>
      <diagonal/>
    </border>
    <border>
      <left style="thin">
        <color theme="0"/>
      </left>
      <right style="thin">
        <color theme="0"/>
      </right>
      <top style="thin">
        <color theme="3" tint="0.59996337778862885"/>
      </top>
      <bottom/>
      <diagonal/>
    </border>
    <border>
      <left style="thin">
        <color theme="0"/>
      </left>
      <right style="thin">
        <color theme="3" tint="0.59996337778862885"/>
      </right>
      <top style="thin">
        <color theme="3" tint="0.59996337778862885"/>
      </top>
      <bottom/>
      <diagonal/>
    </border>
    <border>
      <left style="thin">
        <color theme="0"/>
      </left>
      <right/>
      <top style="thin">
        <color theme="3" tint="0.59996337778862885"/>
      </top>
      <bottom/>
      <diagonal/>
    </border>
    <border>
      <left/>
      <right/>
      <top style="thin">
        <color theme="3" tint="0.59996337778862885"/>
      </top>
      <bottom/>
      <diagonal/>
    </border>
    <border>
      <left/>
      <right style="thin">
        <color theme="0"/>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style="thin">
        <color theme="0"/>
      </top>
      <bottom/>
      <diagonal/>
    </border>
    <border>
      <left/>
      <right/>
      <top style="thin">
        <color theme="0"/>
      </top>
      <bottom/>
      <diagonal/>
    </border>
    <border>
      <left/>
      <right/>
      <top/>
      <bottom style="thin">
        <color theme="0"/>
      </bottom>
      <diagonal/>
    </border>
    <border>
      <left/>
      <right style="thin">
        <color theme="0"/>
      </right>
      <top/>
      <bottom/>
      <diagonal/>
    </border>
    <border>
      <left/>
      <right/>
      <top style="thin">
        <color theme="2" tint="-0.249977111117893"/>
      </top>
      <bottom/>
      <diagonal/>
    </border>
    <border>
      <left/>
      <right/>
      <top style="thin">
        <color theme="2" tint="-0.249977111117893"/>
      </top>
      <bottom style="thin">
        <color indexed="64"/>
      </bottom>
      <diagonal/>
    </border>
    <border>
      <left style="thin">
        <color theme="2" tint="-0.249977111117893"/>
      </left>
      <right/>
      <top style="thin">
        <color theme="2" tint="-0.249977111117893"/>
      </top>
      <bottom style="thin">
        <color theme="3" tint="0.79998168889431442"/>
      </bottom>
      <diagonal/>
    </border>
    <border>
      <left/>
      <right/>
      <top style="thin">
        <color theme="2" tint="-0.249977111117893"/>
      </top>
      <bottom style="thin">
        <color theme="3" tint="0.79998168889431442"/>
      </bottom>
      <diagonal/>
    </border>
    <border>
      <left/>
      <right style="thin">
        <color theme="2" tint="-0.249977111117893"/>
      </right>
      <top style="thin">
        <color theme="2" tint="-0.249977111117893"/>
      </top>
      <bottom style="thin">
        <color theme="3" tint="0.79998168889431442"/>
      </bottom>
      <diagonal/>
    </border>
    <border>
      <left/>
      <right style="thin">
        <color theme="1" tint="0.499984740745262"/>
      </right>
      <top/>
      <bottom/>
      <diagonal/>
    </border>
  </borders>
  <cellStyleXfs count="1">
    <xf numFmtId="0" fontId="0" fillId="0" borderId="0"/>
  </cellStyleXfs>
  <cellXfs count="31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vertical="center"/>
    </xf>
    <xf numFmtId="0" fontId="9" fillId="2" borderId="0" xfId="0" applyFont="1" applyFill="1" applyAlignment="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8" fillId="0" borderId="0" xfId="0" applyFont="1" applyAlignment="1">
      <alignment horizontal="left" vertical="center"/>
    </xf>
    <xf numFmtId="0" fontId="4" fillId="0" borderId="5" xfId="0" applyFont="1" applyBorder="1" applyAlignment="1">
      <alignment vertical="center"/>
    </xf>
    <xf numFmtId="0" fontId="4" fillId="0" borderId="0" xfId="0" applyFont="1" applyAlignment="1">
      <alignment horizontal="left"/>
    </xf>
    <xf numFmtId="0" fontId="8" fillId="0" borderId="0" xfId="0" applyFont="1" applyAlignment="1">
      <alignment horizontal="left"/>
    </xf>
    <xf numFmtId="0" fontId="4" fillId="0" borderId="0" xfId="0" applyFont="1"/>
    <xf numFmtId="0" fontId="4" fillId="0" borderId="0" xfId="0" applyFont="1" applyAlignment="1">
      <alignment vertical="center" wrapText="1"/>
    </xf>
    <xf numFmtId="0" fontId="4" fillId="0" borderId="0" xfId="0" applyFont="1" applyAlignment="1">
      <alignment horizontal="center" vertical="center"/>
    </xf>
    <xf numFmtId="0" fontId="4" fillId="0" borderId="4" xfId="0" applyFont="1" applyBorder="1" applyAlignment="1">
      <alignment vertical="center" wrapText="1"/>
    </xf>
    <xf numFmtId="0" fontId="9" fillId="0" borderId="0" xfId="0" applyFont="1" applyAlignment="1">
      <alignment horizontal="left"/>
    </xf>
    <xf numFmtId="0" fontId="13" fillId="0" borderId="0" xfId="0" applyFont="1" applyAlignment="1">
      <alignment vertical="center"/>
    </xf>
    <xf numFmtId="0" fontId="4" fillId="0" borderId="0" xfId="0" quotePrefix="1" applyFont="1" applyAlignment="1">
      <alignment horizontal="left" vertical="center"/>
    </xf>
    <xf numFmtId="0" fontId="8" fillId="0" borderId="0" xfId="0" quotePrefix="1" applyFont="1" applyAlignment="1">
      <alignment vertical="center"/>
    </xf>
    <xf numFmtId="0" fontId="4" fillId="0" borderId="3" xfId="0" applyFont="1" applyBorder="1" applyAlignment="1">
      <alignment vertical="center"/>
    </xf>
    <xf numFmtId="0" fontId="15" fillId="4" borderId="0" xfId="0" quotePrefix="1" applyFont="1" applyFill="1" applyAlignment="1">
      <alignment horizontal="left" vertical="center"/>
    </xf>
    <xf numFmtId="0" fontId="15" fillId="4" borderId="0" xfId="0" applyFont="1" applyFill="1" applyAlignment="1">
      <alignment horizontal="left" vertical="center"/>
    </xf>
    <xf numFmtId="0" fontId="17"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9" fillId="0" borderId="0" xfId="0" applyFont="1" applyAlignment="1">
      <alignment vertical="center"/>
    </xf>
    <xf numFmtId="0" fontId="24" fillId="2" borderId="0" xfId="0" applyFont="1" applyFill="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5" fillId="0" borderId="0" xfId="0" applyFont="1" applyAlignment="1">
      <alignment horizontal="left" vertical="center"/>
    </xf>
    <xf numFmtId="0" fontId="23" fillId="0" borderId="0" xfId="0" applyFont="1" applyAlignment="1">
      <alignment horizontal="left" vertical="center"/>
    </xf>
    <xf numFmtId="0" fontId="26" fillId="0" borderId="0" xfId="0" applyFont="1" applyAlignment="1">
      <alignment vertical="center"/>
    </xf>
    <xf numFmtId="0" fontId="19" fillId="0" borderId="0" xfId="0" applyFont="1" applyAlignment="1">
      <alignment horizontal="left" vertical="center"/>
    </xf>
    <xf numFmtId="0" fontId="26"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vertical="center"/>
    </xf>
    <xf numFmtId="0" fontId="35" fillId="0" borderId="0" xfId="0" applyFont="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29" fillId="0" borderId="0" xfId="0" applyFont="1" applyAlignment="1">
      <alignment horizontal="left"/>
    </xf>
    <xf numFmtId="0" fontId="41" fillId="0" borderId="0" xfId="0" applyFont="1" applyAlignment="1">
      <alignment horizontal="left"/>
    </xf>
    <xf numFmtId="0" fontId="22" fillId="0" borderId="0" xfId="0" applyFont="1"/>
    <xf numFmtId="0" fontId="3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4" xfId="0" applyFont="1" applyBorder="1" applyAlignment="1">
      <alignment vertical="center" wrapText="1"/>
    </xf>
    <xf numFmtId="0" fontId="46" fillId="0" borderId="0" xfId="0" applyFont="1" applyAlignment="1">
      <alignment vertical="center"/>
    </xf>
    <xf numFmtId="0" fontId="49" fillId="0" borderId="0" xfId="0" applyFont="1" applyAlignment="1">
      <alignment vertical="center"/>
    </xf>
    <xf numFmtId="0" fontId="50" fillId="0" borderId="0" xfId="0" applyFont="1" applyAlignment="1">
      <alignment horizontal="left"/>
    </xf>
    <xf numFmtId="0" fontId="27" fillId="0" borderId="0" xfId="0" applyFont="1" applyAlignment="1">
      <alignment vertical="center"/>
    </xf>
    <xf numFmtId="0" fontId="25" fillId="0" borderId="0" xfId="0" applyFont="1" applyAlignment="1">
      <alignment vertical="center"/>
    </xf>
    <xf numFmtId="0" fontId="55" fillId="0" borderId="0" xfId="0" applyFont="1" applyAlignment="1">
      <alignment vertical="center"/>
    </xf>
    <xf numFmtId="0" fontId="19" fillId="0" borderId="0" xfId="0" quotePrefix="1" applyFont="1" applyAlignment="1">
      <alignment vertical="center"/>
    </xf>
    <xf numFmtId="0" fontId="19" fillId="0" borderId="0" xfId="0" applyFont="1" applyAlignment="1">
      <alignment horizontal="left"/>
    </xf>
    <xf numFmtId="0" fontId="22" fillId="0" borderId="3" xfId="0" applyFont="1" applyBorder="1" applyAlignment="1">
      <alignment vertical="center"/>
    </xf>
    <xf numFmtId="0" fontId="60" fillId="6" borderId="0" xfId="0" quotePrefix="1" applyFont="1" applyFill="1" applyAlignment="1">
      <alignment horizontal="left" vertical="center"/>
    </xf>
    <xf numFmtId="0" fontId="60" fillId="6" borderId="0" xfId="0" applyFont="1" applyFill="1" applyAlignment="1">
      <alignment horizontal="left" vertical="center"/>
    </xf>
    <xf numFmtId="0" fontId="46" fillId="0" borderId="0" xfId="0" applyFont="1" applyAlignment="1">
      <alignment horizontal="left" vertical="center"/>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0" borderId="0" xfId="0" applyFont="1" applyAlignment="1">
      <alignment horizontal="left"/>
    </xf>
    <xf numFmtId="0" fontId="8" fillId="0" borderId="0" xfId="0" applyFont="1" applyAlignment="1">
      <alignment horizontal="lef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center" vertical="center"/>
    </xf>
    <xf numFmtId="0" fontId="8" fillId="5" borderId="1" xfId="0" applyFont="1"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wrapText="1"/>
    </xf>
    <xf numFmtId="165" fontId="4" fillId="3" borderId="1" xfId="0" applyNumberFormat="1" applyFont="1" applyFill="1" applyBorder="1" applyAlignment="1">
      <alignment horizontal="center" vertical="center"/>
    </xf>
    <xf numFmtId="0" fontId="4" fillId="0" borderId="0" xfId="0" applyFont="1" applyAlignment="1">
      <alignment horizontal="center" vertical="center" wrapText="1"/>
    </xf>
    <xf numFmtId="11" fontId="4" fillId="3" borderId="1" xfId="0" applyNumberFormat="1" applyFont="1" applyFill="1" applyBorder="1" applyAlignment="1">
      <alignment horizontal="center" vertical="center"/>
    </xf>
    <xf numFmtId="0" fontId="4" fillId="0" borderId="0" xfId="0" quotePrefix="1" applyFont="1" applyAlignment="1">
      <alignment horizontal="left" vertical="center"/>
    </xf>
    <xf numFmtId="0" fontId="9" fillId="0" borderId="0" xfId="0" applyFont="1" applyAlignment="1">
      <alignment horizontal="left"/>
    </xf>
    <xf numFmtId="0" fontId="8" fillId="0" borderId="0" xfId="0" applyFont="1" applyAlignment="1">
      <alignment horizontal="left" vertical="center" wrapText="1"/>
    </xf>
    <xf numFmtId="0" fontId="4" fillId="0" borderId="0" xfId="0" applyFont="1" applyAlignment="1">
      <alignment horizontal="center"/>
    </xf>
    <xf numFmtId="2" fontId="4" fillId="3" borderId="1" xfId="0" applyNumberFormat="1" applyFont="1" applyFill="1" applyBorder="1" applyAlignment="1">
      <alignment horizontal="center" vertical="center"/>
    </xf>
    <xf numFmtId="0" fontId="4" fillId="0" borderId="0" xfId="0" quotePrefix="1" applyFont="1" applyAlignment="1">
      <alignment horizontal="left"/>
    </xf>
    <xf numFmtId="0" fontId="4" fillId="0" borderId="0" xfId="0" applyFont="1" applyAlignment="1">
      <alignment horizontal="lef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4" fillId="0" borderId="12" xfId="0" applyFont="1" applyBorder="1" applyAlignment="1">
      <alignment horizontal="left" vertical="center"/>
    </xf>
    <xf numFmtId="0" fontId="4" fillId="3" borderId="28" xfId="0" quotePrefix="1" applyFont="1" applyFill="1" applyBorder="1" applyAlignment="1">
      <alignment horizontal="center" vertical="center"/>
    </xf>
    <xf numFmtId="0" fontId="4" fillId="0" borderId="18" xfId="0" applyFont="1" applyBorder="1" applyAlignment="1">
      <alignment horizontal="center" vertical="center"/>
    </xf>
    <xf numFmtId="0" fontId="4" fillId="3" borderId="29" xfId="0" applyFont="1" applyFill="1" applyBorder="1" applyAlignment="1">
      <alignment horizontal="left" vertical="center"/>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164" fontId="4" fillId="0" borderId="16" xfId="0" applyNumberFormat="1" applyFont="1" applyBorder="1" applyAlignment="1">
      <alignment horizontal="center" vertical="center"/>
    </xf>
    <xf numFmtId="164" fontId="4" fillId="0" borderId="17"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6" xfId="0" quotePrefix="1" applyFont="1" applyBorder="1" applyAlignment="1">
      <alignment horizontal="center"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5" xfId="0" applyFont="1" applyBorder="1" applyAlignment="1">
      <alignment horizontal="center" vertical="center"/>
    </xf>
    <xf numFmtId="1" fontId="4" fillId="3" borderId="1" xfId="0" applyNumberFormat="1" applyFont="1" applyFill="1" applyBorder="1" applyAlignment="1">
      <alignment horizontal="center" vertical="center"/>
    </xf>
    <xf numFmtId="0" fontId="4" fillId="0" borderId="0" xfId="0" applyFont="1" applyAlignment="1">
      <alignment horizont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quotePrefix="1" applyFont="1" applyAlignment="1">
      <alignment horizontal="left" vertical="center" wrapText="1"/>
    </xf>
    <xf numFmtId="0" fontId="8" fillId="0" borderId="0" xfId="0" applyFont="1" applyAlignment="1">
      <alignment horizontal="left" vertical="center"/>
    </xf>
    <xf numFmtId="0" fontId="4" fillId="0" borderId="0" xfId="0" applyFont="1" applyAlignment="1">
      <alignment vertical="center"/>
    </xf>
    <xf numFmtId="0" fontId="8" fillId="5" borderId="2" xfId="0" applyFont="1" applyFill="1" applyBorder="1" applyAlignment="1" applyProtection="1">
      <alignment horizontal="center" vertical="center"/>
      <protection locked="0"/>
    </xf>
    <xf numFmtId="0" fontId="7" fillId="0" borderId="0" xfId="0" applyFont="1" applyAlignment="1">
      <alignment horizontal="left"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11" fontId="8" fillId="5" borderId="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Alignment="1">
      <alignment horizontal="left"/>
    </xf>
    <xf numFmtId="0" fontId="66" fillId="4" borderId="0" xfId="0" applyFont="1" applyFill="1" applyAlignment="1">
      <alignment horizontal="center" vertical="center" wrapText="1"/>
    </xf>
    <xf numFmtId="0" fontId="66" fillId="4" borderId="0" xfId="0" applyFont="1" applyFill="1" applyAlignment="1">
      <alignment horizontal="center" vertical="center"/>
    </xf>
    <xf numFmtId="0" fontId="8" fillId="5" borderId="1" xfId="0" applyFont="1" applyFill="1" applyBorder="1" applyAlignment="1">
      <alignment horizontal="center" vertical="center"/>
    </xf>
    <xf numFmtId="0" fontId="7" fillId="0" borderId="0" xfId="0" applyFont="1" applyAlignment="1">
      <alignment horizontal="center" vertical="center" wrapText="1"/>
    </xf>
    <xf numFmtId="0" fontId="6" fillId="4" borderId="3" xfId="0" applyFont="1" applyFill="1" applyBorder="1" applyAlignment="1">
      <alignment horizontal="left" vertical="center"/>
    </xf>
    <xf numFmtId="0" fontId="6" fillId="4" borderId="0" xfId="0" applyFont="1" applyFill="1" applyAlignment="1">
      <alignment horizontal="left" vertical="center"/>
    </xf>
    <xf numFmtId="0" fontId="6" fillId="4" borderId="30" xfId="0" applyFont="1" applyFill="1" applyBorder="1" applyAlignment="1">
      <alignment horizontal="left" vertical="center"/>
    </xf>
    <xf numFmtId="1" fontId="4" fillId="3" borderId="3" xfId="0" applyNumberFormat="1" applyFont="1" applyFill="1" applyBorder="1" applyAlignment="1">
      <alignment horizontal="center" vertical="center"/>
    </xf>
    <xf numFmtId="1" fontId="4" fillId="3" borderId="0" xfId="0" applyNumberFormat="1" applyFont="1" applyFill="1" applyAlignment="1">
      <alignment horizontal="center" vertical="center"/>
    </xf>
    <xf numFmtId="0" fontId="4" fillId="0" borderId="18" xfId="0" quotePrefix="1" applyFont="1" applyBorder="1" applyAlignment="1">
      <alignment horizontal="center" vertical="center"/>
    </xf>
    <xf numFmtId="0" fontId="4" fillId="0" borderId="14" xfId="0" quotePrefix="1" applyFont="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3" xfId="0" applyFont="1" applyFill="1" applyBorder="1" applyAlignment="1">
      <alignment horizontal="center" vertical="center"/>
    </xf>
    <xf numFmtId="0" fontId="6" fillId="4" borderId="22" xfId="0" applyFont="1" applyFill="1" applyBorder="1" applyAlignment="1">
      <alignment horizontal="left" vertical="center"/>
    </xf>
    <xf numFmtId="11" fontId="7" fillId="5" borderId="1" xfId="0" applyNumberFormat="1" applyFont="1" applyFill="1" applyBorder="1" applyAlignment="1" applyProtection="1">
      <alignment horizontal="center"/>
      <protection locked="0"/>
    </xf>
    <xf numFmtId="0" fontId="7" fillId="0" borderId="31" xfId="0" applyFont="1" applyBorder="1" applyAlignment="1">
      <alignment horizontal="left"/>
    </xf>
    <xf numFmtId="0" fontId="4" fillId="3" borderId="32" xfId="0" applyFont="1" applyFill="1" applyBorder="1" applyAlignment="1">
      <alignment horizontal="center" vertical="center"/>
    </xf>
    <xf numFmtId="0" fontId="6" fillId="4" borderId="26" xfId="0" applyFont="1" applyFill="1" applyBorder="1" applyAlignment="1">
      <alignment horizontal="center" vertical="center" wrapText="1"/>
    </xf>
    <xf numFmtId="0" fontId="4" fillId="3" borderId="19" xfId="0" applyFont="1" applyFill="1" applyBorder="1" applyAlignment="1">
      <alignment horizontal="left" vertical="center"/>
    </xf>
    <xf numFmtId="0" fontId="4" fillId="3" borderId="13" xfId="0" applyFont="1" applyFill="1" applyBorder="1" applyAlignment="1">
      <alignment horizontal="left" vertical="center"/>
    </xf>
    <xf numFmtId="0" fontId="15" fillId="4" borderId="0" xfId="0" applyFont="1" applyFill="1" applyAlignment="1">
      <alignment horizontal="center" vertical="center"/>
    </xf>
    <xf numFmtId="0" fontId="15" fillId="4" borderId="30" xfId="0" applyFont="1" applyFill="1" applyBorder="1" applyAlignment="1">
      <alignment horizontal="center" vertical="center"/>
    </xf>
    <xf numFmtId="164" fontId="4" fillId="0" borderId="0" xfId="0" applyNumberFormat="1" applyFont="1" applyAlignment="1">
      <alignment horizontal="center" vertical="center"/>
    </xf>
    <xf numFmtId="164" fontId="4" fillId="0" borderId="12" xfId="0" applyNumberFormat="1" applyFont="1" applyBorder="1" applyAlignment="1">
      <alignment horizontal="center" vertical="center"/>
    </xf>
    <xf numFmtId="0" fontId="6" fillId="4" borderId="0" xfId="0" applyFont="1" applyFill="1" applyAlignment="1">
      <alignment horizontal="center" vertical="center" wrapText="1"/>
    </xf>
    <xf numFmtId="0" fontId="4" fillId="3" borderId="28" xfId="0" applyFont="1" applyFill="1" applyBorder="1" applyAlignment="1">
      <alignment horizontal="center" vertical="center"/>
    </xf>
    <xf numFmtId="0" fontId="4" fillId="3" borderId="0" xfId="0" quotePrefix="1" applyFont="1" applyFill="1" applyAlignment="1">
      <alignment horizontal="center" vertical="center"/>
    </xf>
    <xf numFmtId="0" fontId="4" fillId="3" borderId="29" xfId="0" quotePrefix="1" applyFont="1" applyFill="1" applyBorder="1" applyAlignment="1">
      <alignment horizontal="center" vertical="center"/>
    </xf>
    <xf numFmtId="0" fontId="8" fillId="0" borderId="0" xfId="0" quotePrefix="1" applyFont="1" applyAlignment="1">
      <alignment horizontal="left"/>
    </xf>
    <xf numFmtId="0" fontId="28"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9" fillId="0" borderId="0" xfId="0" applyFont="1" applyAlignment="1">
      <alignment horizontal="left" vertical="center"/>
    </xf>
    <xf numFmtId="0" fontId="32" fillId="0" borderId="0" xfId="0" applyFont="1" applyAlignment="1">
      <alignment horizontal="left" vertical="center"/>
    </xf>
    <xf numFmtId="0" fontId="23" fillId="3" borderId="0" xfId="0" applyFont="1" applyFill="1" applyAlignment="1">
      <alignment horizontal="left" vertical="center"/>
    </xf>
    <xf numFmtId="0" fontId="35" fillId="3" borderId="0" xfId="0" applyFont="1" applyFill="1" applyAlignment="1">
      <alignment horizontal="left" vertical="center"/>
    </xf>
    <xf numFmtId="0" fontId="22" fillId="0" borderId="0" xfId="0" quotePrefix="1" applyFont="1" applyAlignment="1">
      <alignment horizontal="left" vertical="center"/>
    </xf>
    <xf numFmtId="0" fontId="34" fillId="3" borderId="28" xfId="0" quotePrefix="1" applyFont="1" applyFill="1" applyBorder="1" applyAlignment="1">
      <alignment horizontal="center" vertical="center"/>
    </xf>
    <xf numFmtId="0" fontId="34" fillId="0" borderId="18" xfId="0" applyFont="1" applyBorder="1" applyAlignment="1">
      <alignment horizontal="center" vertical="center"/>
    </xf>
    <xf numFmtId="0" fontId="34" fillId="3" borderId="29" xfId="0" applyFont="1" applyFill="1" applyBorder="1" applyAlignment="1">
      <alignment horizontal="left" vertical="center"/>
    </xf>
    <xf numFmtId="0" fontId="22" fillId="0" borderId="12" xfId="0" applyFont="1" applyBorder="1" applyAlignment="1">
      <alignment horizontal="left" vertical="center"/>
    </xf>
    <xf numFmtId="0" fontId="61" fillId="6" borderId="20" xfId="0" applyFont="1" applyFill="1" applyBorder="1" applyAlignment="1">
      <alignment horizontal="left" vertical="center"/>
    </xf>
    <xf numFmtId="0" fontId="61" fillId="6" borderId="21" xfId="0" applyFont="1" applyFill="1" applyBorder="1" applyAlignment="1">
      <alignment horizontal="left" vertical="center"/>
    </xf>
    <xf numFmtId="0" fontId="61" fillId="6" borderId="22" xfId="0" applyFont="1" applyFill="1" applyBorder="1" applyAlignment="1">
      <alignment horizontal="left" vertical="center"/>
    </xf>
    <xf numFmtId="0" fontId="22" fillId="0" borderId="3" xfId="0" applyFont="1" applyBorder="1" applyAlignment="1">
      <alignment horizontal="center" vertical="center"/>
    </xf>
    <xf numFmtId="0" fontId="34" fillId="3" borderId="29" xfId="0" quotePrefix="1" applyFont="1" applyFill="1" applyBorder="1" applyAlignment="1">
      <alignment horizontal="center" vertical="center"/>
    </xf>
    <xf numFmtId="0" fontId="34" fillId="3" borderId="0" xfId="0" quotePrefix="1" applyFont="1" applyFill="1" applyAlignment="1">
      <alignment horizontal="center" vertical="center"/>
    </xf>
    <xf numFmtId="0" fontId="34" fillId="3" borderId="13" xfId="0" applyFont="1" applyFill="1" applyBorder="1" applyAlignment="1">
      <alignment horizontal="left" vertical="center"/>
    </xf>
    <xf numFmtId="164" fontId="22" fillId="0" borderId="16" xfId="0" applyNumberFormat="1" applyFont="1" applyBorder="1" applyAlignment="1">
      <alignment horizontal="center" vertical="center"/>
    </xf>
    <xf numFmtId="164" fontId="22" fillId="0" borderId="17" xfId="0" applyNumberFormat="1" applyFont="1" applyBorder="1" applyAlignment="1">
      <alignment horizontal="center" vertical="center"/>
    </xf>
    <xf numFmtId="0" fontId="63" fillId="3" borderId="19" xfId="0" applyFont="1" applyFill="1" applyBorder="1" applyAlignment="1">
      <alignment horizontal="left" vertical="center"/>
    </xf>
    <xf numFmtId="0" fontId="63" fillId="3" borderId="13" xfId="0" applyFont="1" applyFill="1" applyBorder="1" applyAlignment="1">
      <alignment horizontal="left" vertical="center"/>
    </xf>
    <xf numFmtId="0" fontId="34" fillId="0" borderId="16" xfId="0" quotePrefix="1" applyFont="1" applyBorder="1" applyAlignment="1">
      <alignment horizontal="center" vertical="center"/>
    </xf>
    <xf numFmtId="0" fontId="34" fillId="3" borderId="13" xfId="0" applyFont="1" applyFill="1" applyBorder="1" applyAlignment="1">
      <alignment horizontal="center" vertical="center"/>
    </xf>
    <xf numFmtId="0" fontId="22" fillId="0" borderId="0" xfId="0" quotePrefix="1" applyFont="1" applyAlignment="1">
      <alignment horizontal="left"/>
    </xf>
    <xf numFmtId="0" fontId="32" fillId="0" borderId="0" xfId="0" applyFont="1" applyAlignment="1">
      <alignment horizontal="left"/>
    </xf>
    <xf numFmtId="0" fontId="27" fillId="0" borderId="0" xfId="0" applyFont="1" applyAlignment="1">
      <alignment horizontal="left"/>
    </xf>
    <xf numFmtId="0" fontId="34" fillId="0" borderId="18" xfId="0" quotePrefix="1" applyFont="1" applyBorder="1" applyAlignment="1">
      <alignment horizontal="center" vertical="center"/>
    </xf>
    <xf numFmtId="0" fontId="63" fillId="3" borderId="27" xfId="0" applyFont="1" applyFill="1" applyBorder="1" applyAlignment="1">
      <alignment horizontal="left" vertical="center"/>
    </xf>
    <xf numFmtId="0" fontId="63" fillId="3" borderId="28" xfId="0" applyFont="1" applyFill="1" applyBorder="1" applyAlignment="1">
      <alignment horizontal="left" vertical="center"/>
    </xf>
    <xf numFmtId="0" fontId="34" fillId="0" borderId="14" xfId="0" quotePrefix="1" applyFont="1" applyBorder="1" applyAlignment="1">
      <alignment horizontal="center" vertical="center"/>
    </xf>
    <xf numFmtId="0" fontId="34" fillId="3" borderId="28" xfId="0" applyFont="1" applyFill="1" applyBorder="1" applyAlignment="1">
      <alignment horizontal="center" vertical="center"/>
    </xf>
    <xf numFmtId="164" fontId="22" fillId="0" borderId="0" xfId="0" applyNumberFormat="1" applyFont="1" applyAlignment="1">
      <alignment horizontal="center" vertical="center"/>
    </xf>
    <xf numFmtId="164" fontId="22" fillId="0" borderId="12" xfId="0" applyNumberFormat="1" applyFont="1" applyBorder="1" applyAlignment="1">
      <alignment horizontal="center" vertical="center"/>
    </xf>
    <xf numFmtId="0" fontId="59" fillId="6" borderId="0" xfId="0" applyFont="1" applyFill="1" applyAlignment="1">
      <alignment horizontal="left" vertical="center"/>
    </xf>
    <xf numFmtId="0" fontId="59" fillId="6" borderId="0" xfId="0" applyFont="1" applyFill="1" applyAlignment="1">
      <alignment horizontal="center" vertical="center" wrapText="1"/>
    </xf>
    <xf numFmtId="0" fontId="60" fillId="6" borderId="0" xfId="0" applyFont="1" applyFill="1" applyAlignment="1">
      <alignment horizontal="center" vertical="center"/>
    </xf>
    <xf numFmtId="0" fontId="60" fillId="6" borderId="30" xfId="0" applyFont="1" applyFill="1" applyBorder="1" applyAlignment="1">
      <alignment horizontal="center" vertical="center"/>
    </xf>
    <xf numFmtId="0" fontId="37" fillId="0" borderId="0" xfId="0" applyFont="1" applyAlignment="1">
      <alignment horizontal="left"/>
    </xf>
    <xf numFmtId="0" fontId="35" fillId="0" borderId="0" xfId="0" applyFont="1" applyAlignment="1">
      <alignment horizontal="left"/>
    </xf>
    <xf numFmtId="0" fontId="59" fillId="6" borderId="3" xfId="0" applyFont="1" applyFill="1" applyBorder="1" applyAlignment="1">
      <alignment horizontal="left" vertical="center"/>
    </xf>
    <xf numFmtId="0" fontId="59" fillId="6" borderId="30" xfId="0" applyFont="1" applyFill="1" applyBorder="1" applyAlignment="1">
      <alignment horizontal="left" vertical="center"/>
    </xf>
    <xf numFmtId="0" fontId="59" fillId="6" borderId="23" xfId="0" applyFont="1" applyFill="1" applyBorder="1" applyAlignment="1">
      <alignment horizontal="center" vertical="center" wrapText="1"/>
    </xf>
    <xf numFmtId="0" fontId="59" fillId="6" borderId="24" xfId="0" applyFont="1" applyFill="1" applyBorder="1" applyAlignment="1">
      <alignment horizontal="center" vertical="center" wrapText="1"/>
    </xf>
    <xf numFmtId="0" fontId="59" fillId="6" borderId="25" xfId="0" applyFont="1" applyFill="1" applyBorder="1" applyAlignment="1">
      <alignment horizontal="center" vertical="center" wrapText="1"/>
    </xf>
    <xf numFmtId="0" fontId="59" fillId="6" borderId="9" xfId="0" applyFont="1" applyFill="1" applyBorder="1" applyAlignment="1">
      <alignment horizontal="center" vertical="center" wrapText="1"/>
    </xf>
    <xf numFmtId="0" fontId="59" fillId="6" borderId="10" xfId="0" applyFont="1" applyFill="1" applyBorder="1" applyAlignment="1">
      <alignment horizontal="center" vertical="center" wrapText="1"/>
    </xf>
    <xf numFmtId="0" fontId="59" fillId="6" borderId="11" xfId="0" applyFont="1" applyFill="1" applyBorder="1" applyAlignment="1">
      <alignment horizontal="center" vertical="center" wrapText="1"/>
    </xf>
    <xf numFmtId="0" fontId="59" fillId="6" borderId="26" xfId="0" applyFont="1" applyFill="1" applyBorder="1" applyAlignment="1">
      <alignment horizontal="center" vertical="center" wrapText="1"/>
    </xf>
    <xf numFmtId="1" fontId="22" fillId="3" borderId="3" xfId="0" applyNumberFormat="1" applyFont="1" applyFill="1" applyBorder="1" applyAlignment="1">
      <alignment horizontal="center" vertical="center"/>
    </xf>
    <xf numFmtId="1" fontId="22" fillId="3" borderId="0" xfId="0" applyNumberFormat="1" applyFont="1" applyFill="1" applyAlignment="1">
      <alignment horizontal="center" vertical="center"/>
    </xf>
    <xf numFmtId="0" fontId="29" fillId="0" borderId="0" xfId="0" applyFont="1" applyAlignment="1">
      <alignment horizontal="left" vertical="center" wrapText="1"/>
    </xf>
    <xf numFmtId="0" fontId="22" fillId="0" borderId="36" xfId="0" applyFont="1" applyBorder="1" applyAlignment="1">
      <alignment horizontal="center" vertical="center"/>
    </xf>
    <xf numFmtId="11" fontId="45" fillId="7" borderId="1" xfId="0" applyNumberFormat="1" applyFont="1" applyFill="1" applyBorder="1" applyAlignment="1" applyProtection="1">
      <alignment horizontal="center" vertical="center"/>
      <protection locked="0"/>
    </xf>
    <xf numFmtId="0" fontId="45" fillId="7" borderId="1" xfId="0" applyFont="1" applyFill="1" applyBorder="1" applyAlignment="1" applyProtection="1">
      <alignment horizontal="center" vertical="center"/>
      <protection locked="0"/>
    </xf>
    <xf numFmtId="0" fontId="34" fillId="0" borderId="0" xfId="0" applyFont="1" applyAlignment="1">
      <alignment horizontal="left"/>
    </xf>
    <xf numFmtId="0" fontId="34" fillId="3" borderId="1" xfId="0" applyFont="1" applyFill="1" applyBorder="1" applyAlignment="1">
      <alignment horizontal="center" vertical="center"/>
    </xf>
    <xf numFmtId="164" fontId="34" fillId="3" borderId="1" xfId="0" applyNumberFormat="1" applyFont="1" applyFill="1" applyBorder="1" applyAlignment="1">
      <alignment horizontal="center" vertical="center"/>
    </xf>
    <xf numFmtId="0" fontId="22" fillId="0" borderId="5" xfId="0" applyFont="1" applyBorder="1" applyAlignment="1">
      <alignment horizontal="center" vertic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43" fillId="0" borderId="0" xfId="0" applyFont="1" applyAlignment="1">
      <alignment horizontal="center" vertical="center"/>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Alignment="1">
      <alignment horizontal="left" vertical="center"/>
    </xf>
    <xf numFmtId="0" fontId="40" fillId="0" borderId="0" xfId="0" applyFont="1" applyAlignment="1">
      <alignment horizontal="left" vertical="center"/>
    </xf>
    <xf numFmtId="0" fontId="27" fillId="0" borderId="0" xfId="0" applyFont="1" applyAlignment="1">
      <alignment horizontal="left"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1" fontId="34" fillId="3" borderId="1" xfId="0" applyNumberFormat="1" applyFont="1" applyFill="1" applyBorder="1" applyAlignment="1">
      <alignment horizontal="center" vertical="center"/>
    </xf>
    <xf numFmtId="0" fontId="40" fillId="0" borderId="0" xfId="0" applyFont="1" applyAlignment="1">
      <alignment horizontal="left"/>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56" fillId="0" borderId="0" xfId="0" applyFont="1" applyAlignment="1">
      <alignment horizontal="left"/>
    </xf>
    <xf numFmtId="11" fontId="56" fillId="7" borderId="1" xfId="0" applyNumberFormat="1" applyFont="1" applyFill="1" applyBorder="1" applyAlignment="1" applyProtection="1">
      <alignment horizontal="center"/>
      <protection locked="0"/>
    </xf>
    <xf numFmtId="0" fontId="56" fillId="0" borderId="31" xfId="0" applyFont="1" applyBorder="1" applyAlignment="1">
      <alignment horizontal="left"/>
    </xf>
    <xf numFmtId="0" fontId="34" fillId="3" borderId="32" xfId="0" applyFont="1" applyFill="1" applyBorder="1" applyAlignment="1">
      <alignment horizontal="center" vertical="center"/>
    </xf>
    <xf numFmtId="0" fontId="34" fillId="0" borderId="15"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wrapText="1"/>
    </xf>
    <xf numFmtId="0" fontId="27" fillId="0" borderId="0" xfId="0" quotePrefix="1" applyFont="1" applyAlignment="1">
      <alignment horizontal="left" vertical="center"/>
    </xf>
    <xf numFmtId="0" fontId="35" fillId="0" borderId="0" xfId="0" applyFont="1" applyAlignment="1">
      <alignment horizontal="left" vertical="center"/>
    </xf>
    <xf numFmtId="0" fontId="23" fillId="0" borderId="0" xfId="0" applyFont="1" applyAlignment="1">
      <alignment horizontal="left" vertical="center"/>
    </xf>
    <xf numFmtId="0" fontId="37" fillId="0" borderId="0" xfId="0" quotePrefix="1" applyFont="1" applyAlignment="1">
      <alignment horizontal="left"/>
    </xf>
    <xf numFmtId="0" fontId="52" fillId="0" borderId="0" xfId="0" applyFont="1" applyAlignment="1">
      <alignment horizontal="left" vertical="center"/>
    </xf>
    <xf numFmtId="0" fontId="27" fillId="0" borderId="0" xfId="0" applyFont="1" applyAlignment="1">
      <alignment horizontal="center" vertical="center"/>
    </xf>
    <xf numFmtId="0" fontId="52" fillId="0" borderId="0" xfId="0" applyFont="1" applyAlignment="1">
      <alignment horizontal="left" vertical="center" wrapText="1"/>
    </xf>
    <xf numFmtId="0" fontId="25" fillId="0" borderId="0" xfId="0" applyFont="1" applyAlignment="1">
      <alignment horizontal="center" vertical="center"/>
    </xf>
    <xf numFmtId="0" fontId="48" fillId="0" borderId="0" xfId="0" applyFont="1" applyAlignment="1">
      <alignment horizontal="left"/>
    </xf>
    <xf numFmtId="0" fontId="51" fillId="0" borderId="0" xfId="0" applyFont="1" applyAlignment="1">
      <alignment horizontal="left" vertical="center"/>
    </xf>
    <xf numFmtId="0" fontId="27" fillId="3" borderId="1" xfId="0" applyFont="1" applyFill="1" applyBorder="1" applyAlignment="1">
      <alignment horizontal="center" vertical="center"/>
    </xf>
    <xf numFmtId="0" fontId="47" fillId="0" borderId="0" xfId="0" applyFont="1" applyAlignment="1">
      <alignment horizontal="left" vertical="center"/>
    </xf>
    <xf numFmtId="0" fontId="28" fillId="0" borderId="0" xfId="0" quotePrefix="1" applyFont="1" applyAlignment="1">
      <alignment horizontal="left" vertical="center"/>
    </xf>
    <xf numFmtId="165" fontId="34" fillId="3" borderId="1" xfId="0" applyNumberFormat="1" applyFont="1" applyFill="1" applyBorder="1" applyAlignment="1">
      <alignment horizontal="center" vertical="center"/>
    </xf>
    <xf numFmtId="0" fontId="37" fillId="0" borderId="0" xfId="0" applyFont="1" applyAlignment="1">
      <alignment horizontal="left" wrapText="1"/>
    </xf>
    <xf numFmtId="0" fontId="35" fillId="0" borderId="0" xfId="0" applyFont="1" applyAlignment="1">
      <alignment horizontal="left" wrapText="1"/>
    </xf>
    <xf numFmtId="11" fontId="34" fillId="3" borderId="1" xfId="0" applyNumberFormat="1" applyFont="1" applyFill="1" applyBorder="1" applyAlignment="1">
      <alignment horizontal="center" vertical="center"/>
    </xf>
    <xf numFmtId="0" fontId="34" fillId="0" borderId="0" xfId="0" applyFont="1" applyAlignment="1">
      <alignment horizontal="center" vertical="center" wrapText="1"/>
    </xf>
    <xf numFmtId="0" fontId="22" fillId="0" borderId="0" xfId="0" applyFont="1" applyAlignment="1">
      <alignment horizontal="center" wrapText="1"/>
    </xf>
    <xf numFmtId="0" fontId="22" fillId="0" borderId="0" xfId="0" applyFont="1" applyAlignment="1">
      <alignment horizontal="left" vertical="center" wrapText="1"/>
    </xf>
    <xf numFmtId="0" fontId="32" fillId="0" borderId="0" xfId="0" applyFont="1" applyAlignment="1">
      <alignment horizontal="left" vertical="center" wrapText="1"/>
    </xf>
    <xf numFmtId="0" fontId="23" fillId="0" borderId="0" xfId="0" applyFont="1" applyAlignment="1">
      <alignment horizontal="left" vertical="center" wrapText="1"/>
    </xf>
    <xf numFmtId="0" fontId="33" fillId="0" borderId="0" xfId="0" applyFont="1" applyAlignment="1">
      <alignment horizontal="left" vertical="center" wrapText="1"/>
    </xf>
    <xf numFmtId="0" fontId="37" fillId="0" borderId="0" xfId="0" applyFont="1" applyAlignment="1">
      <alignment horizontal="left" vertical="center"/>
    </xf>
    <xf numFmtId="1" fontId="22" fillId="3" borderId="1" xfId="0" applyNumberFormat="1" applyFont="1" applyFill="1" applyBorder="1" applyAlignment="1">
      <alignment horizontal="center" vertical="center"/>
    </xf>
    <xf numFmtId="0" fontId="34" fillId="0" borderId="0" xfId="0" applyFont="1" applyAlignment="1">
      <alignment horizontal="center"/>
    </xf>
    <xf numFmtId="0" fontId="39" fillId="0" borderId="0" xfId="0" applyFont="1" applyAlignment="1">
      <alignment horizontal="center" vertical="center"/>
    </xf>
    <xf numFmtId="0" fontId="37" fillId="0" borderId="0" xfId="0" applyFont="1" applyAlignment="1">
      <alignment horizontal="left" vertical="center" wrapText="1"/>
    </xf>
    <xf numFmtId="0" fontId="43" fillId="0" borderId="0" xfId="0" applyFont="1" applyAlignment="1">
      <alignment horizontal="center" vertical="center" wrapText="1"/>
    </xf>
    <xf numFmtId="0" fontId="22" fillId="0" borderId="0" xfId="0" applyFont="1" applyAlignment="1">
      <alignment horizontal="center" vertical="center" wrapText="1"/>
    </xf>
    <xf numFmtId="11" fontId="22" fillId="3" borderId="1" xfId="0" applyNumberFormat="1" applyFont="1" applyFill="1" applyBorder="1" applyAlignment="1">
      <alignment horizontal="center" vertical="center"/>
    </xf>
    <xf numFmtId="2" fontId="34" fillId="3" borderId="1" xfId="0" applyNumberFormat="1" applyFont="1" applyFill="1" applyBorder="1" applyAlignment="1">
      <alignment horizontal="center" vertical="center"/>
    </xf>
    <xf numFmtId="0" fontId="32" fillId="0" borderId="0" xfId="0" applyFont="1" applyAlignment="1">
      <alignment horizontal="center" vertical="center" wrapText="1"/>
    </xf>
    <xf numFmtId="0" fontId="19" fillId="7" borderId="1" xfId="0" applyFont="1" applyFill="1" applyBorder="1" applyAlignment="1" applyProtection="1">
      <alignment horizontal="center" vertical="center"/>
      <protection locked="0"/>
    </xf>
    <xf numFmtId="0" fontId="22" fillId="3" borderId="1" xfId="0" applyFont="1" applyFill="1" applyBorder="1" applyAlignment="1">
      <alignment horizontal="center" vertical="center"/>
    </xf>
    <xf numFmtId="0" fontId="38" fillId="0" borderId="0" xfId="0" applyFont="1" applyAlignment="1">
      <alignment horizontal="center"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37" fillId="7" borderId="1" xfId="0" applyFont="1" applyFill="1" applyBorder="1" applyAlignment="1" applyProtection="1">
      <alignment horizontal="center" vertical="center"/>
      <protection locked="0"/>
    </xf>
    <xf numFmtId="0" fontId="27" fillId="0" borderId="0" xfId="0" applyFont="1" applyAlignment="1">
      <alignment horizontal="left" wrapText="1"/>
    </xf>
    <xf numFmtId="0" fontId="19" fillId="0" borderId="0" xfId="0" applyFont="1" applyAlignment="1">
      <alignment horizontal="center" vertical="center"/>
    </xf>
    <xf numFmtId="0" fontId="27" fillId="0" borderId="0" xfId="0" applyFont="1" applyAlignment="1">
      <alignment horizontal="left" vertical="center" wrapText="1"/>
    </xf>
    <xf numFmtId="0" fontId="35" fillId="0" borderId="0" xfId="0" applyFont="1" applyAlignment="1">
      <alignment horizontal="left" vertical="center" wrapText="1"/>
    </xf>
    <xf numFmtId="0" fontId="28" fillId="0" borderId="0" xfId="0" applyFont="1" applyAlignment="1">
      <alignment horizontal="left"/>
    </xf>
    <xf numFmtId="0" fontId="29" fillId="0" borderId="0" xfId="0" applyFont="1" applyAlignment="1">
      <alignment horizontal="left"/>
    </xf>
    <xf numFmtId="0" fontId="37" fillId="0" borderId="0" xfId="0" applyFont="1" applyAlignment="1">
      <alignment horizontal="center" vertical="center"/>
    </xf>
    <xf numFmtId="0" fontId="19" fillId="7" borderId="2" xfId="0" applyFont="1" applyFill="1" applyBorder="1" applyAlignment="1" applyProtection="1">
      <alignment horizontal="center" vertical="center"/>
      <protection locked="0"/>
    </xf>
    <xf numFmtId="0" fontId="33" fillId="0" borderId="0" xfId="0" applyFont="1" applyAlignment="1">
      <alignment horizontal="left" vertical="center"/>
    </xf>
    <xf numFmtId="0" fontId="36" fillId="0" borderId="0" xfId="0" quotePrefix="1" applyFont="1" applyAlignment="1">
      <alignment horizontal="left" vertical="center" wrapText="1"/>
    </xf>
    <xf numFmtId="0" fontId="22" fillId="0" borderId="0" xfId="0" applyFont="1" applyAlignment="1">
      <alignment vertical="center"/>
    </xf>
    <xf numFmtId="0" fontId="19" fillId="0" borderId="0" xfId="0" applyFont="1" applyAlignment="1">
      <alignment horizontal="left" vertical="center"/>
    </xf>
    <xf numFmtId="0" fontId="38" fillId="0" borderId="15" xfId="0" applyFont="1" applyBorder="1" applyAlignment="1">
      <alignment horizontal="center" vertical="center"/>
    </xf>
    <xf numFmtId="0" fontId="38" fillId="0" borderId="5" xfId="0" applyFont="1" applyBorder="1" applyAlignment="1">
      <alignment horizontal="center" vertical="center"/>
    </xf>
    <xf numFmtId="11" fontId="37" fillId="7" borderId="1" xfId="0" applyNumberFormat="1" applyFont="1" applyFill="1" applyBorder="1" applyAlignment="1" applyProtection="1">
      <alignment horizontal="center" vertical="center"/>
      <protection locked="0"/>
    </xf>
    <xf numFmtId="11" fontId="19" fillId="7" borderId="1" xfId="0" applyNumberFormat="1" applyFont="1" applyFill="1" applyBorder="1" applyAlignment="1" applyProtection="1">
      <alignment horizontal="center" vertical="center"/>
      <protection locked="0"/>
    </xf>
    <xf numFmtId="11" fontId="19" fillId="7" borderId="2" xfId="0" applyNumberFormat="1" applyFont="1" applyFill="1" applyBorder="1" applyAlignment="1" applyProtection="1">
      <alignment horizontal="center" vertical="center"/>
      <protection locked="0"/>
    </xf>
    <xf numFmtId="0" fontId="30"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horizontal="left" vertical="center"/>
    </xf>
    <xf numFmtId="0" fontId="16" fillId="6" borderId="0" xfId="0" applyFont="1" applyFill="1" applyAlignment="1">
      <alignment horizontal="center" vertical="center" wrapText="1"/>
    </xf>
    <xf numFmtId="0" fontId="16" fillId="6" borderId="0" xfId="0" applyFont="1" applyFill="1" applyAlignment="1">
      <alignment horizontal="center" vertical="center"/>
    </xf>
    <xf numFmtId="0" fontId="18" fillId="0" borderId="0" xfId="0" applyFont="1" applyAlignment="1">
      <alignment horizontal="left" vertical="center" wrapText="1"/>
    </xf>
    <xf numFmtId="0" fontId="2" fillId="0" borderId="0" xfId="0" applyFont="1" applyAlignment="1">
      <alignment horizontal="center" vertical="center" wrapText="1"/>
    </xf>
    <xf numFmtId="0" fontId="19" fillId="7" borderId="1" xfId="0" applyFont="1" applyFill="1" applyBorder="1" applyAlignment="1">
      <alignment horizontal="center" vertical="center"/>
    </xf>
    <xf numFmtId="0" fontId="20"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colors>
    <mruColors>
      <color rgb="FF205D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165</xdr:row>
      <xdr:rowOff>0</xdr:rowOff>
    </xdr:from>
    <xdr:to>
      <xdr:col>0</xdr:col>
      <xdr:colOff>28575</xdr:colOff>
      <xdr:row>165</xdr:row>
      <xdr:rowOff>161925</xdr:rowOff>
    </xdr:to>
    <xdr:pic>
      <xdr:nvPicPr>
        <xdr:cNvPr id="1101" name="Picture 3">
          <a:extLst>
            <a:ext uri="{FF2B5EF4-FFF2-40B4-BE49-F238E27FC236}">
              <a16:creationId xmlns:a16="http://schemas.microsoft.com/office/drawing/2014/main" id="{64FECE95-D796-2629-58A4-081FAB003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3947100"/>
          <a:ext cx="25400"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173</xdr:row>
      <xdr:rowOff>0</xdr:rowOff>
    </xdr:from>
    <xdr:to>
      <xdr:col>0</xdr:col>
      <xdr:colOff>25400</xdr:colOff>
      <xdr:row>173</xdr:row>
      <xdr:rowOff>165100</xdr:rowOff>
    </xdr:to>
    <xdr:pic>
      <xdr:nvPicPr>
        <xdr:cNvPr id="2" name="Picture 3">
          <a:extLst>
            <a:ext uri="{FF2B5EF4-FFF2-40B4-BE49-F238E27FC236}">
              <a16:creationId xmlns:a16="http://schemas.microsoft.com/office/drawing/2014/main" id="{B0E274F9-69DE-407A-B3DF-1B56E7032F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747200"/>
          <a:ext cx="254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2012 TMO">
  <a:themeElements>
    <a:clrScheme name="2012_Corp and Custom">
      <a:dk1>
        <a:srgbClr val="000000"/>
      </a:dk1>
      <a:lt1>
        <a:srgbClr val="FFFFFF"/>
      </a:lt1>
      <a:dk2>
        <a:srgbClr val="293E6B"/>
      </a:dk2>
      <a:lt2>
        <a:srgbClr val="B5B7B4"/>
      </a:lt2>
      <a:accent1>
        <a:srgbClr val="C6D2E1"/>
      </a:accent1>
      <a:accent2>
        <a:srgbClr val="558476"/>
      </a:accent2>
      <a:accent3>
        <a:srgbClr val="009EDB"/>
      </a:accent3>
      <a:accent4>
        <a:srgbClr val="EE3134"/>
      </a:accent4>
      <a:accent5>
        <a:srgbClr val="5381AC"/>
      </a:accent5>
      <a:accent6>
        <a:srgbClr val="FFCC00"/>
      </a:accent6>
      <a:hlink>
        <a:srgbClr val="26BCD7"/>
      </a:hlink>
      <a:folHlink>
        <a:srgbClr val="78256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prstMaterial="matte">
            <a:bevelT w="0" h="0"/>
            <a:contourClr>
              <a:schemeClr val="phClr">
                <a:tint val="10000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24" charset="0"/>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24" charset="0"/>
          </a:defRPr>
        </a:defPPr>
      </a:lstStyle>
    </a:lnDef>
  </a:objectDefaults>
  <a:extraClrSchemeLst>
    <a:extraClrScheme>
      <a:clrScheme name="2010ThermoFisherScientificPPTTemplate_rev2 1">
        <a:dk1>
          <a:srgbClr val="000000"/>
        </a:dk1>
        <a:lt1>
          <a:srgbClr val="FFFFFF"/>
        </a:lt1>
        <a:dk2>
          <a:srgbClr val="000000"/>
        </a:dk2>
        <a:lt2>
          <a:srgbClr val="808080"/>
        </a:lt2>
        <a:accent1>
          <a:srgbClr val="00CC99"/>
        </a:accent1>
        <a:accent2>
          <a:srgbClr val="3333CC"/>
        </a:accent2>
        <a:accent3>
          <a:srgbClr val="FFFFFF"/>
        </a:accent3>
        <a:accent4>
          <a:srgbClr val="000000"/>
        </a:accent4>
        <a:accent5>
          <a:srgbClr val="AAE2CA"/>
        </a:accent5>
        <a:accent6>
          <a:srgbClr val="2D2DB9"/>
        </a:accent6>
        <a:hlink>
          <a:srgbClr val="CCCCFF"/>
        </a:hlink>
        <a:folHlink>
          <a:srgbClr val="B2B2B2"/>
        </a:folHlink>
      </a:clrScheme>
      <a:clrMap bg1="lt1" tx1="dk1" bg2="lt2" tx2="dk2" accent1="accent1" accent2="accent2" accent3="accent3" accent4="accent4" accent5="accent5" accent6="accent6" hlink="hlink" folHlink="folHlink"/>
    </a:extraClrScheme>
    <a:extraClrScheme>
      <a:clrScheme name="2010ThermoFisherScientificPPTTemplate_rev2 2">
        <a:dk1>
          <a:srgbClr val="000000"/>
        </a:dk1>
        <a:lt1>
          <a:srgbClr val="FFFFFF"/>
        </a:lt1>
        <a:dk2>
          <a:srgbClr val="0000FF"/>
        </a:dk2>
        <a:lt2>
          <a:srgbClr val="FFFF00"/>
        </a:lt2>
        <a:accent1>
          <a:srgbClr val="FF9900"/>
        </a:accent1>
        <a:accent2>
          <a:srgbClr val="00FFFF"/>
        </a:accent2>
        <a:accent3>
          <a:srgbClr val="AAAAFF"/>
        </a:accent3>
        <a:accent4>
          <a:srgbClr val="DADADA"/>
        </a:accent4>
        <a:accent5>
          <a:srgbClr val="FFCAAA"/>
        </a:accent5>
        <a:accent6>
          <a:srgbClr val="00E7E7"/>
        </a:accent6>
        <a:hlink>
          <a:srgbClr val="FF0000"/>
        </a:hlink>
        <a:folHlink>
          <a:srgbClr val="969696"/>
        </a:folHlink>
      </a:clrScheme>
      <a:clrMap bg1="dk2" tx1="lt1" bg2="dk1" tx2="lt2" accent1="accent1" accent2="accent2" accent3="accent3" accent4="accent4" accent5="accent5" accent6="accent6" hlink="hlink" folHlink="folHlink"/>
    </a:extraClrScheme>
    <a:extraClrScheme>
      <a:clrScheme name="2010ThermoFisherScientificPPTTemplate_rev2 3">
        <a:dk1>
          <a:srgbClr val="000000"/>
        </a:dk1>
        <a:lt1>
          <a:srgbClr val="FFFFCC"/>
        </a:lt1>
        <a:dk2>
          <a:srgbClr val="808000"/>
        </a:dk2>
        <a:lt2>
          <a:srgbClr val="666633"/>
        </a:lt2>
        <a:accent1>
          <a:srgbClr val="339933"/>
        </a:accent1>
        <a:accent2>
          <a:srgbClr val="800000"/>
        </a:accent2>
        <a:accent3>
          <a:srgbClr val="FFFFE2"/>
        </a:accent3>
        <a:accent4>
          <a:srgbClr val="000000"/>
        </a:accent4>
        <a:accent5>
          <a:srgbClr val="ADCAAD"/>
        </a:accent5>
        <a:accent6>
          <a:srgbClr val="730000"/>
        </a:accent6>
        <a:hlink>
          <a:srgbClr val="0033CC"/>
        </a:hlink>
        <a:folHlink>
          <a:srgbClr val="FFCC66"/>
        </a:folHlink>
      </a:clrScheme>
      <a:clrMap bg1="lt1" tx1="dk1" bg2="lt2" tx2="dk2" accent1="accent1" accent2="accent2" accent3="accent3" accent4="accent4" accent5="accent5" accent6="accent6" hlink="hlink" folHlink="folHlink"/>
    </a:extraClrScheme>
    <a:extraClrScheme>
      <a:clrScheme name="2010ThermoFisherScientificPPTTemplate_rev2 4">
        <a:dk1>
          <a:srgbClr val="000000"/>
        </a:dk1>
        <a:lt1>
          <a:srgbClr val="FFFFFF"/>
        </a:lt1>
        <a:dk2>
          <a:srgbClr val="000000"/>
        </a:dk2>
        <a:lt2>
          <a:srgbClr val="333333"/>
        </a:lt2>
        <a:accent1>
          <a:srgbClr val="DDDDDD"/>
        </a:accent1>
        <a:accent2>
          <a:srgbClr val="808080"/>
        </a:accent2>
        <a:accent3>
          <a:srgbClr val="FFFFFF"/>
        </a:accent3>
        <a:accent4>
          <a:srgbClr val="000000"/>
        </a:accent4>
        <a:accent5>
          <a:srgbClr val="EBEBEB"/>
        </a:accent5>
        <a:accent6>
          <a:srgbClr val="737373"/>
        </a:accent6>
        <a:hlink>
          <a:srgbClr val="4D4D4D"/>
        </a:hlink>
        <a:folHlink>
          <a:srgbClr val="EAEAEA"/>
        </a:folHlink>
      </a:clrScheme>
      <a:clrMap bg1="lt1" tx1="dk1" bg2="lt2" tx2="dk2" accent1="accent1" accent2="accent2" accent3="accent3" accent4="accent4" accent5="accent5" accent6="accent6" hlink="hlink" folHlink="folHlink"/>
    </a:extraClrScheme>
    <a:extraClrScheme>
      <a:clrScheme name="2010ThermoFisherScientificPPTTemplate_rev2 5">
        <a:dk1>
          <a:srgbClr val="000000"/>
        </a:dk1>
        <a:lt1>
          <a:srgbClr val="FFFFFF"/>
        </a:lt1>
        <a:dk2>
          <a:srgbClr val="000000"/>
        </a:dk2>
        <a:lt2>
          <a:srgbClr val="808080"/>
        </a:lt2>
        <a:accent1>
          <a:srgbClr val="FFCC66"/>
        </a:accent1>
        <a:accent2>
          <a:srgbClr val="0000FF"/>
        </a:accent2>
        <a:accent3>
          <a:srgbClr val="FFFFFF"/>
        </a:accent3>
        <a:accent4>
          <a:srgbClr val="000000"/>
        </a:accent4>
        <a:accent5>
          <a:srgbClr val="FFE2B8"/>
        </a:accent5>
        <a:accent6>
          <a:srgbClr val="0000E7"/>
        </a:accent6>
        <a:hlink>
          <a:srgbClr val="CC00CC"/>
        </a:hlink>
        <a:folHlink>
          <a:srgbClr val="C0C0C0"/>
        </a:folHlink>
      </a:clrScheme>
      <a:clrMap bg1="lt1" tx1="dk1" bg2="lt2" tx2="dk2" accent1="accent1" accent2="accent2" accent3="accent3" accent4="accent4" accent5="accent5" accent6="accent6" hlink="hlink" folHlink="folHlink"/>
    </a:extraClrScheme>
    <a:extraClrScheme>
      <a:clrScheme name="2010ThermoFisherScientificPPTTemplate_rev2 6">
        <a:dk1>
          <a:srgbClr val="000000"/>
        </a:dk1>
        <a:lt1>
          <a:srgbClr val="FFFFFF"/>
        </a:lt1>
        <a:dk2>
          <a:srgbClr val="000000"/>
        </a:dk2>
        <a:lt2>
          <a:srgbClr val="808080"/>
        </a:lt2>
        <a:accent1>
          <a:srgbClr val="C0C0C0"/>
        </a:accent1>
        <a:accent2>
          <a:srgbClr val="0066FF"/>
        </a:accent2>
        <a:accent3>
          <a:srgbClr val="FFFFFF"/>
        </a:accent3>
        <a:accent4>
          <a:srgbClr val="000000"/>
        </a:accent4>
        <a:accent5>
          <a:srgbClr val="DCDCDC"/>
        </a:accent5>
        <a:accent6>
          <a:srgbClr val="005CE7"/>
        </a:accent6>
        <a:hlink>
          <a:srgbClr val="FF0000"/>
        </a:hlink>
        <a:folHlink>
          <a:srgbClr val="009900"/>
        </a:folHlink>
      </a:clrScheme>
      <a:clrMap bg1="lt1" tx1="dk1" bg2="lt2" tx2="dk2" accent1="accent1" accent2="accent2" accent3="accent3" accent4="accent4" accent5="accent5" accent6="accent6" hlink="hlink" folHlink="folHlink"/>
    </a:extraClrScheme>
    <a:extraClrScheme>
      <a:clrScheme name="2010ThermoFisherScientificPPTTemplate_rev2 7">
        <a:dk1>
          <a:srgbClr val="000000"/>
        </a:dk1>
        <a:lt1>
          <a:srgbClr val="FFFFFF"/>
        </a:lt1>
        <a:dk2>
          <a:srgbClr val="000000"/>
        </a:dk2>
        <a:lt2>
          <a:srgbClr val="808080"/>
        </a:lt2>
        <a:accent1>
          <a:srgbClr val="3399FF"/>
        </a:accent1>
        <a:accent2>
          <a:srgbClr val="99FFCC"/>
        </a:accent2>
        <a:accent3>
          <a:srgbClr val="FFFFFF"/>
        </a:accent3>
        <a:accent4>
          <a:srgbClr val="000000"/>
        </a:accent4>
        <a:accent5>
          <a:srgbClr val="ADCAFF"/>
        </a:accent5>
        <a:accent6>
          <a:srgbClr val="8AE7B9"/>
        </a:accent6>
        <a:hlink>
          <a:srgbClr val="CC00CC"/>
        </a:hlink>
        <a:folHlink>
          <a:srgbClr val="B2B2B2"/>
        </a:folHlink>
      </a:clrScheme>
      <a:clrMap bg1="lt1" tx1="dk1" bg2="lt2" tx2="dk2" accent1="accent1" accent2="accent2" accent3="accent3" accent4="accent4" accent5="accent5" accent6="accent6" hlink="hlink" folHlink="folHlink"/>
    </a:extraClrScheme>
    <a:extraClrScheme>
      <a:clrScheme name="2010ThermoFisherScientificPPTTemplate_rev2 8">
        <a:dk1>
          <a:srgbClr val="000000"/>
        </a:dk1>
        <a:lt1>
          <a:srgbClr val="FFFFFF"/>
        </a:lt1>
        <a:dk2>
          <a:srgbClr val="000000"/>
        </a:dk2>
        <a:lt2>
          <a:srgbClr val="FFFFFF"/>
        </a:lt2>
        <a:accent1>
          <a:srgbClr val="3399FF"/>
        </a:accent1>
        <a:accent2>
          <a:srgbClr val="3333CC"/>
        </a:accent2>
        <a:accent3>
          <a:srgbClr val="AAAAAA"/>
        </a:accent3>
        <a:accent4>
          <a:srgbClr val="DADADA"/>
        </a:accent4>
        <a:accent5>
          <a:srgbClr val="ADCAFF"/>
        </a:accent5>
        <a:accent6>
          <a:srgbClr val="2D2DB9"/>
        </a:accent6>
        <a:hlink>
          <a:srgbClr val="CCCCFF"/>
        </a:hlink>
        <a:folHlink>
          <a:srgbClr val="B2B2B2"/>
        </a:folHlink>
      </a:clrScheme>
      <a:clrMap bg1="dk2" tx1="lt1" bg2="dk1" tx2="lt2" accent1="accent1" accent2="accent2" accent3="accent3" accent4="accent4" accent5="accent5" accent6="accent6" hlink="hlink" folHlink="folHlink"/>
    </a:extraClrScheme>
    <a:extraClrScheme>
      <a:clrScheme name="2010ThermoFisherScientificPPTTemplate_rev2 9">
        <a:dk1>
          <a:srgbClr val="000000"/>
        </a:dk1>
        <a:lt1>
          <a:srgbClr val="FFFFFF"/>
        </a:lt1>
        <a:dk2>
          <a:srgbClr val="000000"/>
        </a:dk2>
        <a:lt2>
          <a:srgbClr val="FFFFFF"/>
        </a:lt2>
        <a:accent1>
          <a:srgbClr val="66CCFF"/>
        </a:accent1>
        <a:accent2>
          <a:srgbClr val="3333CC"/>
        </a:accent2>
        <a:accent3>
          <a:srgbClr val="AAAAAA"/>
        </a:accent3>
        <a:accent4>
          <a:srgbClr val="DADADA"/>
        </a:accent4>
        <a:accent5>
          <a:srgbClr val="B8E2FF"/>
        </a:accent5>
        <a:accent6>
          <a:srgbClr val="2D2DB9"/>
        </a:accent6>
        <a:hlink>
          <a:srgbClr val="CCCCFF"/>
        </a:hlink>
        <a:folHlink>
          <a:srgbClr val="B2B2B2"/>
        </a:folHlink>
      </a:clrScheme>
      <a:clrMap bg1="dk2" tx1="lt1" bg2="dk1" tx2="lt2" accent1="accent1" accent2="accent2" accent3="accent3" accent4="accent4" accent5="accent5" accent6="accent6" hlink="hlink" folHlink="folHlink"/>
    </a:extraClrScheme>
  </a:extraClrSchemeLst>
  <a:custClrLst>
    <a:custClr name="Custom Color 1">
      <a:srgbClr val="26BCD7"/>
    </a:custClr>
    <a:custClr name="Custom Color 2">
      <a:srgbClr val="9ECEEB"/>
    </a:custClr>
    <a:custClr name="Custom Color 3">
      <a:srgbClr val="B5BF00"/>
    </a:custClr>
    <a:custClr name="Custom Color 4">
      <a:srgbClr val="8A9E99"/>
    </a:custClr>
    <a:custClr name="Custom Color 5">
      <a:srgbClr val="EF8200"/>
    </a:custClr>
    <a:custClr name="Custom Color 6">
      <a:srgbClr val="F2CB65"/>
    </a:custClr>
    <a:custClr name="Custom Color 7">
      <a:srgbClr val="78256F"/>
    </a:custClr>
    <a:custClr name="Custom Color 8">
      <a:srgbClr val="624D7D"/>
    </a:custClr>
    <a:custClr name="Custom Color 9">
      <a:srgbClr val="7A6691"/>
    </a:custClr>
    <a:custClr name="Custom Color 10">
      <a:srgbClr val="C4C1A0"/>
    </a:custClr>
    <a:custClr name="Custom Color 11">
      <a:srgbClr val="7E696D"/>
    </a:custClr>
    <a:custClr name="Custom Color 12">
      <a:srgbClr val="616265"/>
    </a:custClr>
  </a:custClr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66"/>
  <sheetViews>
    <sheetView showGridLines="0" showRowColHeaders="0" tabSelected="1" showRuler="0" zoomScaleNormal="100" zoomScaleSheetLayoutView="100" zoomScalePageLayoutView="70" workbookViewId="0">
      <selection activeCell="BA18" sqref="BA18:BF18"/>
    </sheetView>
  </sheetViews>
  <sheetFormatPr defaultColWidth="0" defaultRowHeight="0" customHeight="1" zeroHeight="1"/>
  <cols>
    <col min="1" max="66" width="2" style="2" customWidth="1"/>
    <col min="67" max="16384" width="9.1640625" style="2" hidden="1"/>
  </cols>
  <sheetData>
    <row r="1" spans="1:66" ht="36" customHeight="1">
      <c r="A1" s="129"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row>
    <row r="2" spans="1:66" s="4" customFormat="1" ht="50.25" customHeight="1">
      <c r="A2" s="113"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row>
    <row r="3" spans="1:66" s="4" customFormat="1" ht="15.75" customHeight="1">
      <c r="A3" s="132"/>
      <c r="B3" s="132"/>
      <c r="C3" s="131"/>
      <c r="D3" s="131"/>
      <c r="E3" s="131"/>
      <c r="F3" s="131"/>
      <c r="G3" s="131"/>
      <c r="H3" s="3"/>
      <c r="I3" s="113" t="s">
        <v>2</v>
      </c>
      <c r="J3" s="113"/>
      <c r="K3" s="113"/>
      <c r="L3" s="113"/>
      <c r="M3" s="113"/>
      <c r="N3" s="113"/>
      <c r="O3" s="113"/>
      <c r="P3" s="113"/>
      <c r="Q3" s="113"/>
      <c r="R3" s="113"/>
      <c r="S3" s="113"/>
      <c r="T3" s="113"/>
      <c r="U3" s="113"/>
      <c r="V3" s="113"/>
      <c r="W3" s="113"/>
      <c r="X3" s="113"/>
      <c r="Y3" s="113"/>
      <c r="Z3" s="113"/>
      <c r="AA3" s="113"/>
      <c r="AB3" s="113"/>
      <c r="AC3" s="113"/>
      <c r="AD3" s="113"/>
      <c r="AE3" s="77"/>
      <c r="AF3" s="77"/>
      <c r="AG3" s="77"/>
      <c r="AH3" s="77"/>
      <c r="AI3" s="77"/>
      <c r="AJ3" s="77"/>
      <c r="AK3" s="3"/>
      <c r="AL3" s="113" t="s">
        <v>3</v>
      </c>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row>
    <row r="4" spans="1:66" s="5" customFormat="1" ht="6.6"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row>
    <row r="5" spans="1:66" s="6" customFormat="1" ht="15.75" customHeight="1">
      <c r="A5" s="126" t="s">
        <v>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row>
    <row r="6" spans="1:66" ht="15.75" customHeight="1">
      <c r="A6" s="61"/>
      <c r="B6" s="61"/>
      <c r="C6" s="121" t="s">
        <v>5</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row>
    <row r="7" spans="1:66" s="6" customFormat="1" ht="15.75" customHeight="1">
      <c r="A7" s="126" t="s">
        <v>6</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row>
    <row r="8" spans="1:66" s="9" customFormat="1" ht="15.75" customHeight="1">
      <c r="A8" s="7"/>
      <c r="B8" s="102" t="s">
        <v>7</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row>
    <row r="9" spans="1:66" ht="15.75" customHeight="1">
      <c r="A9" s="61"/>
      <c r="B9" s="61"/>
      <c r="C9" s="121" t="s">
        <v>8</v>
      </c>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row>
    <row r="10" spans="1:66" s="9" customFormat="1" ht="15.75" customHeight="1">
      <c r="A10" s="7"/>
      <c r="B10" s="102" t="s">
        <v>9</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row>
    <row r="11" spans="1:66" ht="15.75" customHeight="1">
      <c r="A11" s="61"/>
      <c r="B11" s="61"/>
      <c r="C11" s="121" t="s">
        <v>10</v>
      </c>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row>
    <row r="12" spans="1:66" ht="15.75" customHeight="1">
      <c r="A12" s="118"/>
      <c r="B12" s="118"/>
      <c r="C12" s="118"/>
      <c r="D12" s="61" t="s">
        <v>11</v>
      </c>
      <c r="E12" s="61"/>
      <c r="F12" s="61"/>
      <c r="G12" s="61"/>
      <c r="H12" s="61"/>
      <c r="I12" s="61"/>
      <c r="J12" s="61"/>
      <c r="K12" s="61"/>
      <c r="L12" s="61"/>
      <c r="M12" s="61"/>
      <c r="N12" s="61"/>
      <c r="O12" s="61"/>
      <c r="P12" s="61"/>
      <c r="Q12" s="61"/>
      <c r="R12" s="61"/>
      <c r="S12" s="61"/>
      <c r="T12" s="5"/>
      <c r="U12" s="69"/>
      <c r="V12" s="69"/>
      <c r="W12" s="69"/>
      <c r="X12" s="69"/>
      <c r="Y12" s="69"/>
      <c r="Z12" s="61" t="s">
        <v>12</v>
      </c>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row>
    <row r="13" spans="1:66" s="5" customFormat="1" ht="15.75" customHeight="1">
      <c r="A13" s="118"/>
      <c r="B13" s="118"/>
      <c r="C13" s="118"/>
      <c r="D13" s="61" t="s">
        <v>13</v>
      </c>
      <c r="E13" s="61"/>
      <c r="F13" s="61"/>
      <c r="G13" s="61"/>
      <c r="H13" s="61"/>
      <c r="I13" s="61"/>
      <c r="J13" s="61"/>
      <c r="K13" s="61"/>
      <c r="L13" s="61"/>
      <c r="M13" s="61"/>
      <c r="N13" s="61"/>
      <c r="O13" s="61"/>
      <c r="P13" s="61"/>
      <c r="Q13" s="61"/>
      <c r="R13" s="61"/>
      <c r="S13" s="61"/>
      <c r="U13" s="120"/>
      <c r="V13" s="120"/>
      <c r="W13" s="120"/>
      <c r="X13" s="120"/>
      <c r="Y13" s="120"/>
      <c r="Z13" s="61" t="s">
        <v>14</v>
      </c>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row>
    <row r="14" spans="1:66" s="5" customFormat="1" ht="15.75" customHeight="1">
      <c r="A14" s="118"/>
      <c r="B14" s="118"/>
      <c r="C14" s="118"/>
      <c r="D14" s="61" t="s">
        <v>15</v>
      </c>
      <c r="E14" s="61"/>
      <c r="F14" s="61"/>
      <c r="G14" s="61"/>
      <c r="H14" s="61"/>
      <c r="I14" s="61"/>
      <c r="J14" s="61"/>
      <c r="K14" s="61"/>
      <c r="L14" s="61"/>
      <c r="M14" s="61"/>
      <c r="N14" s="61"/>
      <c r="O14" s="61"/>
      <c r="P14" s="61"/>
      <c r="Q14" s="61"/>
      <c r="R14" s="61"/>
      <c r="S14" s="61"/>
      <c r="U14" s="120"/>
      <c r="V14" s="120"/>
      <c r="W14" s="120"/>
      <c r="X14" s="120"/>
      <c r="Y14" s="120"/>
      <c r="Z14" s="104" t="s">
        <v>16</v>
      </c>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row>
    <row r="15" spans="1:66" s="5" customFormat="1" ht="15.75" customHeight="1">
      <c r="A15" s="118"/>
      <c r="B15" s="118"/>
      <c r="C15" s="118"/>
      <c r="D15" s="61" t="s">
        <v>17</v>
      </c>
      <c r="E15" s="61"/>
      <c r="F15" s="61"/>
      <c r="G15" s="61"/>
      <c r="H15" s="61"/>
      <c r="I15" s="61"/>
      <c r="J15" s="61"/>
      <c r="K15" s="61"/>
      <c r="L15" s="61"/>
      <c r="M15" s="61"/>
      <c r="N15" s="61"/>
      <c r="O15" s="61"/>
      <c r="P15" s="61"/>
      <c r="Q15" s="61"/>
      <c r="R15" s="61"/>
      <c r="S15" s="61"/>
      <c r="U15" s="120"/>
      <c r="V15" s="120"/>
      <c r="W15" s="120"/>
      <c r="X15" s="120"/>
      <c r="Y15" s="120"/>
      <c r="Z15" s="61" t="s">
        <v>18</v>
      </c>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row>
    <row r="16" spans="1:66" s="5" customFormat="1" ht="6.75" customHeight="1">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61"/>
    </row>
    <row r="17" spans="1:66" s="9" customFormat="1" ht="15.75" customHeight="1">
      <c r="A17" s="7"/>
      <c r="B17" s="102" t="s">
        <v>19</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21"/>
    </row>
    <row r="18" spans="1:66" s="5" customFormat="1" ht="17.25" customHeight="1">
      <c r="A18" s="118"/>
      <c r="B18" s="118"/>
      <c r="C18" s="61" t="s">
        <v>20</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124"/>
      <c r="BB18" s="69"/>
      <c r="BC18" s="69"/>
      <c r="BD18" s="69"/>
      <c r="BE18" s="69"/>
      <c r="BF18" s="69"/>
      <c r="BG18" s="61" t="s">
        <v>21</v>
      </c>
      <c r="BH18" s="61"/>
      <c r="BI18" s="61"/>
      <c r="BJ18" s="61"/>
      <c r="BK18" s="61"/>
      <c r="BL18" s="61"/>
      <c r="BM18" s="61"/>
      <c r="BN18" s="61"/>
    </row>
    <row r="19" spans="1:66" ht="17.25" customHeight="1">
      <c r="A19" s="118"/>
      <c r="B19" s="61"/>
      <c r="C19" s="61" t="s">
        <v>22</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124"/>
      <c r="BB19" s="69"/>
      <c r="BC19" s="69"/>
      <c r="BD19" s="69"/>
      <c r="BE19" s="69"/>
      <c r="BF19" s="69"/>
      <c r="BG19" s="61" t="s">
        <v>21</v>
      </c>
      <c r="BH19" s="61"/>
      <c r="BI19" s="61"/>
      <c r="BJ19" s="61"/>
      <c r="BK19" s="61"/>
      <c r="BL19" s="61"/>
      <c r="BM19" s="61"/>
      <c r="BN19" s="61"/>
    </row>
    <row r="20" spans="1:66" s="5" customFormat="1" ht="3" customHeight="1">
      <c r="A20" s="118"/>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61"/>
    </row>
    <row r="21" spans="1:66" ht="28.5" customHeight="1">
      <c r="A21" s="61"/>
      <c r="B21" s="61"/>
      <c r="C21" s="117" t="s">
        <v>23</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row>
    <row r="22" spans="1:66" ht="5.25"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row>
    <row r="23" spans="1:66" s="5" customFormat="1" ht="15.75" customHeight="1">
      <c r="A23" s="118"/>
      <c r="B23" s="61"/>
      <c r="C23" s="61"/>
      <c r="D23" s="61"/>
      <c r="E23" s="61"/>
      <c r="F23" s="118" t="s">
        <v>24</v>
      </c>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J23" s="124"/>
      <c r="AK23" s="124"/>
      <c r="AL23" s="124"/>
      <c r="AM23" s="124"/>
      <c r="AN23" s="124"/>
      <c r="AO23" s="124"/>
      <c r="AP23" s="124"/>
      <c r="AQ23" s="61" t="s">
        <v>25</v>
      </c>
      <c r="AR23" s="61"/>
      <c r="AS23" s="61"/>
      <c r="AT23" s="61"/>
      <c r="AU23" s="61"/>
      <c r="AV23" s="61"/>
      <c r="AW23" s="61"/>
      <c r="AX23" s="61"/>
      <c r="AY23" s="61"/>
      <c r="AZ23" s="61"/>
      <c r="BA23" s="61"/>
      <c r="BB23" s="61"/>
      <c r="BC23" s="61"/>
      <c r="BD23" s="61"/>
      <c r="BE23" s="61"/>
      <c r="BN23" s="2"/>
    </row>
    <row r="24" spans="1:66" ht="6" customHeight="1">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row>
    <row r="25" spans="1:66" s="5" customFormat="1" ht="15.75" customHeight="1">
      <c r="A25" s="118"/>
      <c r="B25" s="61"/>
      <c r="C25" s="61"/>
      <c r="D25" s="61"/>
      <c r="E25" s="61"/>
      <c r="F25" s="118" t="s">
        <v>26</v>
      </c>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61"/>
    </row>
    <row r="26" spans="1:66" s="5" customFormat="1" ht="39" customHeight="1">
      <c r="B26" s="2"/>
      <c r="C26" s="2"/>
      <c r="D26" s="2"/>
      <c r="E26" s="11"/>
      <c r="F26" s="70" t="s">
        <v>27</v>
      </c>
      <c r="G26" s="71"/>
      <c r="H26" s="71"/>
      <c r="I26" s="71"/>
      <c r="J26" s="71"/>
      <c r="K26" s="71"/>
      <c r="L26" s="71"/>
      <c r="M26" s="71"/>
      <c r="N26" s="71"/>
      <c r="O26" s="71"/>
      <c r="P26" s="71"/>
      <c r="Q26" s="71"/>
      <c r="R26" s="71"/>
      <c r="S26" s="71"/>
      <c r="T26" s="71"/>
      <c r="U26" s="71"/>
      <c r="V26" s="71"/>
      <c r="W26" s="71"/>
      <c r="X26" s="72"/>
      <c r="Y26" s="122" t="s">
        <v>28</v>
      </c>
      <c r="Z26" s="123"/>
      <c r="AA26" s="70" t="s">
        <v>29</v>
      </c>
      <c r="AB26" s="71"/>
      <c r="AC26" s="71"/>
      <c r="AD26" s="71"/>
      <c r="AE26" s="71"/>
      <c r="AF26" s="71"/>
      <c r="AG26" s="71"/>
      <c r="AH26" s="71"/>
      <c r="AI26" s="71"/>
      <c r="AJ26" s="71"/>
      <c r="AK26" s="71"/>
      <c r="AL26" s="71"/>
      <c r="AM26" s="71"/>
      <c r="AN26" s="71"/>
      <c r="AO26" s="71"/>
      <c r="AP26" s="71"/>
      <c r="AQ26" s="71"/>
      <c r="AR26" s="71"/>
      <c r="AS26" s="71"/>
      <c r="AT26" s="72"/>
      <c r="AU26" s="68" t="s">
        <v>30</v>
      </c>
      <c r="AV26" s="68"/>
      <c r="AW26" s="70" t="s">
        <v>31</v>
      </c>
      <c r="AX26" s="71"/>
      <c r="AY26" s="71"/>
      <c r="AZ26" s="71"/>
      <c r="BA26" s="71"/>
      <c r="BB26" s="71"/>
      <c r="BC26" s="71"/>
      <c r="BD26" s="71"/>
      <c r="BE26" s="71"/>
      <c r="BF26" s="71"/>
      <c r="BG26" s="71"/>
      <c r="BH26" s="71"/>
      <c r="BI26" s="71"/>
      <c r="BJ26" s="71"/>
      <c r="BK26" s="71"/>
      <c r="BL26" s="72"/>
      <c r="BM26" s="2"/>
      <c r="BN26" s="2"/>
    </row>
    <row r="27" spans="1:66" ht="3.95" customHeight="1">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row>
    <row r="28" spans="1:66" ht="20.25" customHeight="1">
      <c r="A28" s="61"/>
      <c r="B28" s="61"/>
      <c r="C28" s="61"/>
      <c r="D28" s="61"/>
      <c r="E28" s="61"/>
      <c r="F28" s="77" t="str">
        <f>IF(AJ23&gt;0,AJ23,"")</f>
        <v/>
      </c>
      <c r="G28" s="77"/>
      <c r="H28" s="77"/>
      <c r="I28" s="77"/>
      <c r="J28" s="77"/>
      <c r="K28" s="77"/>
      <c r="L28" s="63" t="s">
        <v>32</v>
      </c>
      <c r="M28" s="63"/>
      <c r="N28" s="63"/>
      <c r="O28" s="63"/>
      <c r="P28" s="63"/>
      <c r="Q28" s="63"/>
      <c r="R28" s="63"/>
      <c r="S28" s="63"/>
      <c r="T28" s="63"/>
      <c r="U28" s="63"/>
      <c r="V28" s="63"/>
      <c r="W28" s="77" t="str">
        <f>IF(BA19&gt;0, BA19,"")</f>
        <v/>
      </c>
      <c r="X28" s="77"/>
      <c r="Y28" s="77"/>
      <c r="Z28" s="77"/>
      <c r="AA28" s="77"/>
      <c r="AB28" s="77"/>
      <c r="AC28" s="63" t="s">
        <v>33</v>
      </c>
      <c r="AD28" s="63"/>
      <c r="AE28" s="63"/>
      <c r="AF28" s="63"/>
      <c r="AG28" s="63"/>
      <c r="AH28" s="62" t="str">
        <f>IF(ISERROR(F28/W28),"",(F28/W28))</f>
        <v/>
      </c>
      <c r="AI28" s="62"/>
      <c r="AJ28" s="62"/>
      <c r="AK28" s="62"/>
      <c r="AL28" s="62"/>
      <c r="AM28" s="62"/>
      <c r="AN28" s="63" t="s">
        <v>34</v>
      </c>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row>
    <row r="29" spans="1:66" ht="6"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row>
    <row r="30" spans="1:66" s="5" customFormat="1" ht="15.75" customHeight="1">
      <c r="A30" s="118"/>
      <c r="B30" s="61"/>
      <c r="C30" s="61"/>
      <c r="D30" s="61"/>
      <c r="E30" s="61"/>
      <c r="F30" s="118" t="s">
        <v>35</v>
      </c>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61"/>
    </row>
    <row r="31" spans="1:66" s="5" customFormat="1" ht="27" customHeight="1">
      <c r="A31" s="118"/>
      <c r="B31" s="61"/>
      <c r="C31" s="61"/>
      <c r="D31" s="61"/>
      <c r="E31" s="61"/>
      <c r="F31" s="70" t="s">
        <v>31</v>
      </c>
      <c r="G31" s="71"/>
      <c r="H31" s="71"/>
      <c r="I31" s="71"/>
      <c r="J31" s="71"/>
      <c r="K31" s="71"/>
      <c r="L31" s="71"/>
      <c r="M31" s="71"/>
      <c r="N31" s="71"/>
      <c r="O31" s="71"/>
      <c r="P31" s="71"/>
      <c r="Q31" s="71"/>
      <c r="R31" s="71"/>
      <c r="S31" s="71"/>
      <c r="T31" s="71"/>
      <c r="U31" s="72"/>
      <c r="V31" s="68" t="s">
        <v>36</v>
      </c>
      <c r="W31" s="68"/>
      <c r="X31" s="70" t="s">
        <v>37</v>
      </c>
      <c r="Y31" s="71"/>
      <c r="Z31" s="71"/>
      <c r="AA31" s="71"/>
      <c r="AB31" s="71"/>
      <c r="AC31" s="71"/>
      <c r="AD31" s="71"/>
      <c r="AE31" s="71"/>
      <c r="AF31" s="71"/>
      <c r="AG31" s="71"/>
      <c r="AH31" s="71"/>
      <c r="AI31" s="71"/>
      <c r="AJ31" s="71"/>
      <c r="AK31" s="71"/>
      <c r="AL31" s="71"/>
      <c r="AM31" s="71"/>
      <c r="AN31" s="71"/>
      <c r="AO31" s="71"/>
      <c r="AP31" s="71"/>
      <c r="AQ31" s="72"/>
      <c r="AR31" s="68" t="s">
        <v>30</v>
      </c>
      <c r="AS31" s="68"/>
      <c r="AT31" s="70" t="s">
        <v>38</v>
      </c>
      <c r="AU31" s="71"/>
      <c r="AV31" s="71"/>
      <c r="AW31" s="71"/>
      <c r="AX31" s="71"/>
      <c r="AY31" s="71"/>
      <c r="AZ31" s="71"/>
      <c r="BA31" s="71"/>
      <c r="BB31" s="71"/>
      <c r="BC31" s="71"/>
      <c r="BD31" s="71"/>
      <c r="BE31" s="71"/>
      <c r="BF31" s="71"/>
      <c r="BG31" s="71"/>
      <c r="BH31" s="71"/>
      <c r="BI31" s="71"/>
      <c r="BJ31" s="71"/>
      <c r="BK31" s="71"/>
      <c r="BL31" s="72"/>
      <c r="BM31" s="118"/>
      <c r="BN31" s="61"/>
    </row>
    <row r="32" spans="1:66" ht="3.95" customHeigh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row>
    <row r="33" spans="1:66" ht="15.75" customHeight="1">
      <c r="A33" s="61"/>
      <c r="B33" s="61"/>
      <c r="C33" s="61"/>
      <c r="D33" s="61"/>
      <c r="E33" s="61"/>
      <c r="F33" s="62" t="str">
        <f>AH28</f>
        <v/>
      </c>
      <c r="G33" s="62"/>
      <c r="H33" s="62"/>
      <c r="I33" s="62"/>
      <c r="J33" s="62"/>
      <c r="K33" s="63" t="s">
        <v>39</v>
      </c>
      <c r="L33" s="63"/>
      <c r="M33" s="63"/>
      <c r="N33" s="63"/>
      <c r="O33" s="63"/>
      <c r="P33" s="63"/>
      <c r="Q33" s="63"/>
      <c r="R33" s="63"/>
      <c r="S33" s="63"/>
      <c r="T33" s="63"/>
      <c r="U33" s="63"/>
      <c r="V33" s="63"/>
      <c r="W33" s="63"/>
      <c r="X33" s="63"/>
      <c r="Y33" s="63"/>
      <c r="Z33" s="63"/>
      <c r="AA33" s="77" t="str">
        <f>IF(BA18&gt;0, BA18,"")</f>
        <v/>
      </c>
      <c r="AB33" s="77"/>
      <c r="AC33" s="77"/>
      <c r="AD33" s="77"/>
      <c r="AE33" s="77"/>
      <c r="AF33" s="77"/>
      <c r="AG33" s="63" t="s">
        <v>40</v>
      </c>
      <c r="AH33" s="63"/>
      <c r="AI33" s="63"/>
      <c r="AJ33" s="63"/>
      <c r="AK33" s="63"/>
      <c r="AL33" s="77" t="str">
        <f>IF(ISERROR(F33*AA33),"",(F33*AA33))</f>
        <v/>
      </c>
      <c r="AM33" s="77"/>
      <c r="AN33" s="77"/>
      <c r="AO33" s="77"/>
      <c r="AP33" s="77"/>
      <c r="AQ33" s="77"/>
      <c r="AR33" s="74" t="s">
        <v>41</v>
      </c>
      <c r="AS33" s="74"/>
      <c r="AT33" s="74"/>
      <c r="AU33" s="74"/>
      <c r="AV33" s="74"/>
      <c r="AW33" s="74"/>
      <c r="AX33" s="74"/>
      <c r="AY33" s="74"/>
      <c r="AZ33" s="74"/>
      <c r="BA33" s="74"/>
      <c r="BB33" s="74"/>
      <c r="BC33" s="74"/>
      <c r="BD33" s="74"/>
      <c r="BE33" s="74"/>
      <c r="BF33" s="74"/>
      <c r="BG33" s="74"/>
      <c r="BH33" s="74"/>
      <c r="BI33" s="74"/>
      <c r="BJ33" s="74"/>
      <c r="BK33" s="74"/>
      <c r="BL33" s="74"/>
      <c r="BM33" s="74"/>
      <c r="BN33" s="74"/>
    </row>
    <row r="34" spans="1:66" ht="8.25" customHeight="1">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row>
    <row r="35" spans="1:66" s="9" customFormat="1" ht="15.75" customHeight="1">
      <c r="A35" s="7"/>
      <c r="B35" s="102" t="s">
        <v>42</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21"/>
    </row>
    <row r="36" spans="1:66" ht="24.75" customHeight="1">
      <c r="A36" s="61"/>
      <c r="B36" s="61"/>
      <c r="C36" s="117" t="s">
        <v>43</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row>
    <row r="37" spans="1:66" ht="14.25" customHeight="1">
      <c r="A37" s="119"/>
      <c r="B37" s="119"/>
      <c r="C37" s="117" t="s">
        <v>44</v>
      </c>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row>
    <row r="38" spans="1:66" s="5" customFormat="1" ht="6.75" customHeight="1">
      <c r="A38" s="119"/>
      <c r="B38" s="119"/>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row>
    <row r="39" spans="1:66" s="5" customFormat="1" ht="15.75" customHeight="1">
      <c r="A39" s="118"/>
      <c r="B39" s="118"/>
      <c r="C39" s="118"/>
      <c r="D39" s="118" t="s">
        <v>45</v>
      </c>
      <c r="E39" s="118"/>
      <c r="F39" s="118"/>
      <c r="G39" s="118"/>
      <c r="H39" s="118"/>
      <c r="I39" s="118"/>
      <c r="J39" s="118"/>
      <c r="K39" s="118"/>
      <c r="L39" s="118"/>
      <c r="M39" s="118"/>
      <c r="N39" s="118"/>
      <c r="O39" s="118"/>
      <c r="P39" s="118"/>
      <c r="Q39" s="118"/>
      <c r="R39" s="118"/>
      <c r="S39" s="118"/>
      <c r="T39" s="118"/>
      <c r="U39" s="69"/>
      <c r="V39" s="69"/>
      <c r="W39" s="69"/>
      <c r="X39" s="69"/>
      <c r="Y39" s="69"/>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row>
    <row r="40" spans="1:66" ht="15.75" customHeight="1">
      <c r="A40" s="68"/>
      <c r="B40" s="68"/>
      <c r="C40" s="68"/>
      <c r="D40" s="68"/>
      <c r="E40" s="118" t="s">
        <v>46</v>
      </c>
      <c r="F40" s="118"/>
      <c r="G40" s="118"/>
      <c r="H40" s="118"/>
      <c r="I40" s="118"/>
      <c r="J40" s="118"/>
      <c r="K40" s="118"/>
      <c r="L40" s="118"/>
      <c r="M40" s="118"/>
      <c r="N40" s="118"/>
      <c r="O40" s="118"/>
      <c r="P40" s="118"/>
      <c r="Q40" s="118"/>
      <c r="R40" s="118"/>
      <c r="S40" s="118"/>
      <c r="T40" s="118"/>
      <c r="U40" s="120"/>
      <c r="V40" s="120"/>
      <c r="W40" s="120"/>
      <c r="X40" s="120"/>
      <c r="Y40" s="120"/>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row>
    <row r="41" spans="1:66" s="5" customFormat="1" ht="6.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2"/>
    </row>
    <row r="42" spans="1:66" s="5" customFormat="1" ht="15.75" customHeight="1">
      <c r="A42" s="118"/>
      <c r="B42" s="118"/>
      <c r="C42" s="118"/>
      <c r="D42" s="118" t="s">
        <v>47</v>
      </c>
      <c r="E42" s="118"/>
      <c r="F42" s="118"/>
      <c r="G42" s="118"/>
      <c r="H42" s="118"/>
      <c r="I42" s="118"/>
      <c r="J42" s="118"/>
      <c r="K42" s="118"/>
      <c r="L42" s="118"/>
      <c r="M42" s="118"/>
      <c r="N42" s="118"/>
      <c r="O42" s="118"/>
      <c r="P42" s="118"/>
      <c r="Q42" s="118"/>
      <c r="R42" s="118"/>
      <c r="S42" s="118"/>
      <c r="T42" s="118"/>
      <c r="U42" s="69"/>
      <c r="V42" s="69"/>
      <c r="W42" s="69"/>
      <c r="X42" s="69"/>
      <c r="Y42" s="69"/>
      <c r="Z42" s="63" t="s">
        <v>48</v>
      </c>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row>
    <row r="43" spans="1:66" ht="15.75" customHeight="1">
      <c r="A43" s="68"/>
      <c r="B43" s="68"/>
      <c r="C43" s="68"/>
      <c r="D43" s="68"/>
      <c r="E43" s="118" t="s">
        <v>46</v>
      </c>
      <c r="F43" s="118"/>
      <c r="G43" s="118"/>
      <c r="H43" s="118"/>
      <c r="I43" s="118"/>
      <c r="J43" s="118"/>
      <c r="K43" s="118"/>
      <c r="L43" s="118"/>
      <c r="M43" s="118"/>
      <c r="N43" s="118"/>
      <c r="O43" s="118"/>
      <c r="P43" s="118"/>
      <c r="Q43" s="118"/>
      <c r="R43" s="118"/>
      <c r="S43" s="118"/>
      <c r="T43" s="118"/>
      <c r="U43" s="120"/>
      <c r="V43" s="120"/>
      <c r="W43" s="120"/>
      <c r="X43" s="120"/>
      <c r="Y43" s="120"/>
      <c r="Z43" s="63" t="s">
        <v>49</v>
      </c>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row>
    <row r="44" spans="1:66" s="5" customFormat="1" ht="6.75" customHeight="1">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row>
    <row r="45" spans="1:66" s="9" customFormat="1" ht="15.75" customHeight="1">
      <c r="A45" s="7"/>
      <c r="B45" s="102" t="s">
        <v>50</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row>
    <row r="46" spans="1:66" ht="29.25" customHeight="1">
      <c r="A46" s="61"/>
      <c r="B46" s="61"/>
      <c r="C46" s="84" t="s">
        <v>51</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row>
    <row r="47" spans="1:66" s="9" customFormat="1" ht="15.75" customHeight="1">
      <c r="A47" s="7"/>
      <c r="B47" s="112" t="s">
        <v>52</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3"/>
    </row>
    <row r="48" spans="1:66" ht="27" customHeight="1">
      <c r="A48" s="61"/>
      <c r="B48" s="61"/>
      <c r="C48" s="84" t="s">
        <v>53</v>
      </c>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row>
    <row r="49" spans="1:256" ht="15.75" customHeight="1">
      <c r="A49" s="61"/>
      <c r="B49" s="61"/>
      <c r="C49" s="61"/>
      <c r="D49" s="64" t="s">
        <v>54</v>
      </c>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9"/>
      <c r="AH49" s="69"/>
      <c r="AI49" s="69"/>
      <c r="AJ49" s="69"/>
      <c r="AK49" s="69"/>
      <c r="AL49" s="69"/>
      <c r="AM49" s="74" t="s">
        <v>55</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row>
    <row r="50" spans="1:256" ht="15.75" customHeight="1">
      <c r="A50" s="61"/>
      <c r="B50" s="61"/>
      <c r="C50" s="61"/>
      <c r="D50" s="64" t="s">
        <v>56</v>
      </c>
      <c r="E50" s="64"/>
      <c r="F50" s="64"/>
      <c r="G50" s="64"/>
      <c r="H50" s="64"/>
      <c r="I50" s="64"/>
      <c r="J50" s="64"/>
      <c r="K50" s="64"/>
      <c r="L50" s="64"/>
      <c r="M50" s="64"/>
      <c r="N50" s="64"/>
      <c r="O50" s="64"/>
      <c r="P50" s="64"/>
      <c r="Q50" s="64"/>
      <c r="R50" s="64"/>
      <c r="S50" s="64"/>
      <c r="T50" s="64"/>
      <c r="U50" s="69"/>
      <c r="V50" s="69"/>
      <c r="W50" s="69"/>
      <c r="X50" s="69"/>
      <c r="Y50" s="69"/>
      <c r="Z50" s="74" t="s">
        <v>57</v>
      </c>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row>
    <row r="51" spans="1:256" ht="15.75" customHeight="1">
      <c r="A51" s="61"/>
      <c r="B51" s="61"/>
      <c r="C51" s="61"/>
      <c r="D51" s="64" t="s">
        <v>58</v>
      </c>
      <c r="E51" s="64"/>
      <c r="F51" s="64"/>
      <c r="G51" s="64"/>
      <c r="H51" s="64"/>
      <c r="I51" s="64"/>
      <c r="J51" s="64"/>
      <c r="K51" s="64"/>
      <c r="L51" s="64"/>
      <c r="M51" s="64"/>
      <c r="N51" s="64"/>
      <c r="O51" s="64"/>
      <c r="P51" s="64"/>
      <c r="Q51" s="64"/>
      <c r="R51" s="64"/>
      <c r="S51" s="64"/>
      <c r="T51" s="64"/>
      <c r="U51" s="64"/>
      <c r="V51" s="64"/>
      <c r="W51" s="64"/>
      <c r="X51" s="64"/>
      <c r="Y51" s="64"/>
      <c r="Z51" s="69"/>
      <c r="AA51" s="69"/>
      <c r="AB51" s="69"/>
      <c r="AC51" s="69"/>
      <c r="AD51" s="69"/>
      <c r="AE51" s="74" t="s">
        <v>59</v>
      </c>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row>
    <row r="52" spans="1:256" ht="8.1"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row>
    <row r="53" spans="1:256" s="9" customFormat="1" ht="15.75" customHeight="1">
      <c r="A53" s="7"/>
      <c r="B53" s="112" t="s">
        <v>60</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row>
    <row r="54" spans="1:256" s="14" customFormat="1" ht="18" customHeight="1">
      <c r="A54" s="63"/>
      <c r="B54" s="63"/>
      <c r="C54" s="63"/>
      <c r="D54" s="73" t="s">
        <v>61</v>
      </c>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4"/>
    </row>
    <row r="55" spans="1:256" ht="24.95" customHeight="1">
      <c r="A55" s="61"/>
      <c r="B55" s="61"/>
      <c r="C55" s="61"/>
      <c r="D55" s="70" t="s">
        <v>62</v>
      </c>
      <c r="E55" s="71"/>
      <c r="F55" s="71"/>
      <c r="G55" s="71"/>
      <c r="H55" s="71"/>
      <c r="I55" s="71"/>
      <c r="J55" s="71"/>
      <c r="K55" s="71"/>
      <c r="L55" s="71"/>
      <c r="M55" s="71"/>
      <c r="N55" s="71"/>
      <c r="O55" s="71"/>
      <c r="P55" s="71"/>
      <c r="Q55" s="71"/>
      <c r="R55" s="72"/>
      <c r="S55" s="68" t="s">
        <v>36</v>
      </c>
      <c r="T55" s="68"/>
      <c r="U55" s="65" t="s">
        <v>63</v>
      </c>
      <c r="V55" s="66"/>
      <c r="W55" s="66"/>
      <c r="X55" s="66"/>
      <c r="Y55" s="66"/>
      <c r="Z55" s="66"/>
      <c r="AA55" s="66"/>
      <c r="AB55" s="66"/>
      <c r="AC55" s="66"/>
      <c r="AD55" s="66"/>
      <c r="AE55" s="66"/>
      <c r="AF55" s="66"/>
      <c r="AG55" s="66"/>
      <c r="AH55" s="67"/>
      <c r="AI55" s="68" t="s">
        <v>30</v>
      </c>
      <c r="AJ55" s="68"/>
      <c r="AK55" s="114" t="s">
        <v>64</v>
      </c>
      <c r="AL55" s="115"/>
      <c r="AM55" s="115"/>
      <c r="AN55" s="115"/>
      <c r="AO55" s="115"/>
      <c r="AP55" s="115"/>
      <c r="AQ55" s="115"/>
      <c r="AR55" s="115"/>
      <c r="AS55" s="115"/>
      <c r="AT55" s="115"/>
      <c r="AU55" s="115"/>
      <c r="AV55" s="115"/>
      <c r="AW55" s="115"/>
      <c r="AX55" s="115"/>
      <c r="AY55" s="116"/>
      <c r="AZ55" s="84"/>
      <c r="BA55" s="84"/>
      <c r="BB55" s="84"/>
      <c r="BC55" s="84"/>
      <c r="BD55" s="84"/>
      <c r="BE55" s="84"/>
      <c r="BF55" s="84"/>
      <c r="BG55" s="84"/>
      <c r="BH55" s="84"/>
      <c r="BI55" s="84"/>
      <c r="BJ55" s="84"/>
      <c r="BK55" s="84"/>
      <c r="BL55" s="84"/>
      <c r="BM55" s="84"/>
      <c r="BN55" s="84"/>
    </row>
    <row r="56" spans="1:256" ht="17.25" customHeight="1">
      <c r="A56" s="61"/>
      <c r="B56" s="61"/>
      <c r="C56" s="61"/>
      <c r="D56" s="62" t="str">
        <f>IF($Z$51=0,"",$Z$51)</f>
        <v/>
      </c>
      <c r="E56" s="62"/>
      <c r="F56" s="62"/>
      <c r="G56" s="62"/>
      <c r="H56" s="62"/>
      <c r="I56" s="62"/>
      <c r="J56" s="63" t="s">
        <v>65</v>
      </c>
      <c r="K56" s="63"/>
      <c r="L56" s="63"/>
      <c r="M56" s="63"/>
      <c r="N56" s="63"/>
      <c r="O56" s="63"/>
      <c r="P56" s="63"/>
      <c r="Q56" s="62" t="str">
        <f>IF($AG$49=0,"",$AG$49)</f>
        <v/>
      </c>
      <c r="R56" s="62"/>
      <c r="S56" s="62"/>
      <c r="T56" s="62"/>
      <c r="U56" s="62"/>
      <c r="V56" s="62"/>
      <c r="W56" s="63" t="s">
        <v>66</v>
      </c>
      <c r="X56" s="63"/>
      <c r="Y56" s="63"/>
      <c r="Z56" s="63"/>
      <c r="AA56" s="63"/>
      <c r="AB56" s="63"/>
      <c r="AC56" s="63"/>
      <c r="AD56" s="63"/>
      <c r="AE56" s="63"/>
      <c r="AF56" s="63"/>
      <c r="AG56" s="63"/>
      <c r="AH56" s="77" t="str">
        <f>IF(ISERROR(D56*Q56),"",(D56*Q56))</f>
        <v/>
      </c>
      <c r="AI56" s="77"/>
      <c r="AJ56" s="77"/>
      <c r="AK56" s="77"/>
      <c r="AL56" s="77"/>
      <c r="AM56" s="77"/>
      <c r="AN56" s="63" t="s">
        <v>67</v>
      </c>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row>
    <row r="57" spans="1:256" ht="8.1" customHeight="1">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row>
    <row r="58" spans="1:256" s="1" customFormat="1" ht="17.25" customHeight="1">
      <c r="A58" s="61"/>
      <c r="B58" s="61"/>
      <c r="C58" s="61"/>
      <c r="D58" s="64" t="s">
        <v>68</v>
      </c>
      <c r="E58" s="64"/>
      <c r="F58" s="64"/>
      <c r="G58" s="64"/>
      <c r="H58" s="64"/>
      <c r="I58" s="64"/>
      <c r="J58" s="64"/>
      <c r="K58" s="64"/>
      <c r="L58" s="69"/>
      <c r="M58" s="69"/>
      <c r="N58" s="69"/>
      <c r="O58" s="69"/>
      <c r="P58" s="69"/>
      <c r="Q58" s="61" t="s">
        <v>69</v>
      </c>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row>
    <row r="59" spans="1:256" ht="18" customHeight="1">
      <c r="A59" s="61"/>
      <c r="B59" s="61"/>
      <c r="C59" s="61"/>
      <c r="D59" s="73" t="s">
        <v>70</v>
      </c>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4"/>
    </row>
    <row r="60" spans="1:256" ht="24.95" customHeight="1">
      <c r="A60" s="61"/>
      <c r="B60" s="61"/>
      <c r="C60" s="61"/>
      <c r="D60" s="70" t="s">
        <v>64</v>
      </c>
      <c r="E60" s="71"/>
      <c r="F60" s="71"/>
      <c r="G60" s="71"/>
      <c r="H60" s="71"/>
      <c r="I60" s="71"/>
      <c r="J60" s="71"/>
      <c r="K60" s="71"/>
      <c r="L60" s="71"/>
      <c r="M60" s="71"/>
      <c r="N60" s="71"/>
      <c r="O60" s="71"/>
      <c r="P60" s="71"/>
      <c r="Q60" s="71"/>
      <c r="R60" s="72"/>
      <c r="S60" s="68" t="s">
        <v>28</v>
      </c>
      <c r="T60" s="68"/>
      <c r="U60" s="70" t="s">
        <v>71</v>
      </c>
      <c r="V60" s="71"/>
      <c r="W60" s="71"/>
      <c r="X60" s="71"/>
      <c r="Y60" s="71"/>
      <c r="Z60" s="71"/>
      <c r="AA60" s="71"/>
      <c r="AB60" s="71"/>
      <c r="AC60" s="71"/>
      <c r="AD60" s="71"/>
      <c r="AE60" s="71"/>
      <c r="AF60" s="71"/>
      <c r="AG60" s="71"/>
      <c r="AH60" s="72"/>
      <c r="AI60" s="68" t="s">
        <v>30</v>
      </c>
      <c r="AJ60" s="68"/>
      <c r="AK60" s="70" t="s">
        <v>72</v>
      </c>
      <c r="AL60" s="71"/>
      <c r="AM60" s="71"/>
      <c r="AN60" s="71"/>
      <c r="AO60" s="71"/>
      <c r="AP60" s="71"/>
      <c r="AQ60" s="71"/>
      <c r="AR60" s="71"/>
      <c r="AS60" s="71"/>
      <c r="AT60" s="71"/>
      <c r="AU60" s="71"/>
      <c r="AV60" s="71"/>
      <c r="AW60" s="71"/>
      <c r="AX60" s="71"/>
      <c r="AY60" s="72"/>
      <c r="AZ60" s="84"/>
      <c r="BA60" s="84"/>
      <c r="BB60" s="84"/>
      <c r="BC60" s="84"/>
      <c r="BD60" s="84"/>
      <c r="BE60" s="84"/>
      <c r="BF60" s="84"/>
      <c r="BG60" s="84"/>
      <c r="BH60" s="84"/>
      <c r="BI60" s="84"/>
      <c r="BJ60" s="84"/>
      <c r="BK60" s="84"/>
      <c r="BL60" s="84"/>
      <c r="BM60" s="84"/>
      <c r="BN60" s="84"/>
    </row>
    <row r="61" spans="1:256" ht="18" customHeight="1">
      <c r="A61" s="61"/>
      <c r="B61" s="61"/>
      <c r="C61" s="61"/>
      <c r="D61" s="77" t="str">
        <f>AH56</f>
        <v/>
      </c>
      <c r="E61" s="77"/>
      <c r="F61" s="77"/>
      <c r="G61" s="77"/>
      <c r="H61" s="77"/>
      <c r="I61" s="77"/>
      <c r="J61" s="63" t="s">
        <v>73</v>
      </c>
      <c r="K61" s="63"/>
      <c r="L61" s="63"/>
      <c r="M61" s="63"/>
      <c r="N61" s="63"/>
      <c r="O61" s="63"/>
      <c r="P61" s="63"/>
      <c r="Q61" s="63"/>
      <c r="R61" s="63"/>
      <c r="S61" s="63"/>
      <c r="T61" s="63"/>
      <c r="U61" s="63"/>
      <c r="V61" s="63"/>
      <c r="W61" s="63"/>
      <c r="X61" s="63"/>
      <c r="Y61" s="82">
        <f>L58</f>
        <v>0</v>
      </c>
      <c r="Z61" s="82"/>
      <c r="AA61" s="82"/>
      <c r="AB61" s="82"/>
      <c r="AC61" s="63" t="s">
        <v>74</v>
      </c>
      <c r="AD61" s="63"/>
      <c r="AE61" s="63"/>
      <c r="AF61" s="63"/>
      <c r="AG61" s="63"/>
      <c r="AH61" s="63"/>
      <c r="AI61" s="63"/>
      <c r="AJ61" s="63"/>
      <c r="AK61" s="63"/>
      <c r="AL61" s="63"/>
      <c r="AM61" s="63"/>
      <c r="AN61" s="63"/>
      <c r="AO61" s="63"/>
      <c r="AP61" s="63"/>
      <c r="AQ61" s="63"/>
      <c r="AR61" s="63"/>
      <c r="AS61" s="63"/>
      <c r="AT61" s="77" t="str">
        <f>IF(ISERROR(D61/Y61),"",(D61/Y61))</f>
        <v/>
      </c>
      <c r="AU61" s="77"/>
      <c r="AV61" s="77"/>
      <c r="AW61" s="77"/>
      <c r="AX61" s="77"/>
      <c r="AY61" s="77"/>
      <c r="AZ61" s="63" t="s">
        <v>75</v>
      </c>
      <c r="BA61" s="63"/>
      <c r="BB61" s="63"/>
      <c r="BC61" s="63"/>
      <c r="BD61" s="63"/>
      <c r="BE61" s="63"/>
      <c r="BF61" s="63"/>
      <c r="BG61" s="63"/>
      <c r="BH61" s="63"/>
      <c r="BI61" s="63"/>
      <c r="BJ61" s="63"/>
      <c r="BK61" s="63"/>
      <c r="BL61" s="63"/>
      <c r="BM61" s="63"/>
      <c r="BN61" s="63"/>
    </row>
    <row r="62" spans="1:256" s="15" customFormat="1" ht="18" customHeight="1">
      <c r="A62" s="61"/>
      <c r="B62" s="61"/>
      <c r="C62" s="61"/>
      <c r="D62" s="73" t="s">
        <v>76</v>
      </c>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row>
    <row r="63" spans="1:256" ht="26.25" customHeight="1">
      <c r="A63" s="61"/>
      <c r="B63" s="61"/>
      <c r="C63" s="61"/>
      <c r="D63" s="70" t="s">
        <v>72</v>
      </c>
      <c r="E63" s="71"/>
      <c r="F63" s="71"/>
      <c r="G63" s="71"/>
      <c r="H63" s="71"/>
      <c r="I63" s="71"/>
      <c r="J63" s="71"/>
      <c r="K63" s="71"/>
      <c r="L63" s="71"/>
      <c r="M63" s="71"/>
      <c r="N63" s="71"/>
      <c r="O63" s="71"/>
      <c r="P63" s="71"/>
      <c r="Q63" s="71"/>
      <c r="R63" s="72"/>
      <c r="S63" s="68" t="s">
        <v>28</v>
      </c>
      <c r="T63" s="68"/>
      <c r="U63" s="70" t="s">
        <v>77</v>
      </c>
      <c r="V63" s="71"/>
      <c r="W63" s="71"/>
      <c r="X63" s="71"/>
      <c r="Y63" s="71"/>
      <c r="Z63" s="71"/>
      <c r="AA63" s="71"/>
      <c r="AB63" s="72"/>
      <c r="AC63" s="68" t="s">
        <v>28</v>
      </c>
      <c r="AD63" s="68"/>
      <c r="AE63" s="70" t="s">
        <v>78</v>
      </c>
      <c r="AF63" s="71"/>
      <c r="AG63" s="71"/>
      <c r="AH63" s="71"/>
      <c r="AI63" s="71"/>
      <c r="AJ63" s="72"/>
      <c r="AK63" s="68" t="s">
        <v>30</v>
      </c>
      <c r="AL63" s="68"/>
      <c r="AM63" s="70" t="s">
        <v>79</v>
      </c>
      <c r="AN63" s="71"/>
      <c r="AO63" s="71"/>
      <c r="AP63" s="71"/>
      <c r="AQ63" s="71"/>
      <c r="AR63" s="71"/>
      <c r="AS63" s="71"/>
      <c r="AT63" s="71"/>
      <c r="AU63" s="71"/>
      <c r="AV63" s="72"/>
      <c r="AW63" s="76"/>
      <c r="AX63" s="76"/>
      <c r="AY63" s="76"/>
      <c r="AZ63" s="76"/>
      <c r="BA63" s="76"/>
      <c r="BB63" s="76"/>
      <c r="BC63" s="76"/>
      <c r="BD63" s="76"/>
      <c r="BE63" s="76"/>
      <c r="BF63" s="76"/>
      <c r="BG63" s="76"/>
      <c r="BH63" s="76"/>
      <c r="BI63" s="76"/>
      <c r="BJ63" s="76"/>
      <c r="BK63" s="76"/>
      <c r="BL63" s="76"/>
      <c r="BM63" s="76"/>
      <c r="BN63" s="76"/>
    </row>
    <row r="64" spans="1:256" ht="18" customHeight="1">
      <c r="A64" s="61"/>
      <c r="B64" s="61"/>
      <c r="C64" s="61"/>
      <c r="D64" s="77" t="str">
        <f>IF(AT61=0,"",AT61)</f>
        <v/>
      </c>
      <c r="E64" s="77"/>
      <c r="F64" s="77"/>
      <c r="G64" s="77"/>
      <c r="H64" s="77"/>
      <c r="I64" s="77"/>
      <c r="J64" s="63" t="s">
        <v>80</v>
      </c>
      <c r="K64" s="63"/>
      <c r="L64" s="63"/>
      <c r="M64" s="63"/>
      <c r="N64" s="63"/>
      <c r="O64" s="63"/>
      <c r="P64" s="63"/>
      <c r="Q64" s="63"/>
      <c r="R64" s="63"/>
      <c r="S64" s="63"/>
      <c r="T64" s="63"/>
      <c r="U64" s="63"/>
      <c r="V64" s="63"/>
      <c r="W64" s="63"/>
      <c r="X64" s="63"/>
      <c r="Y64" s="62" t="str">
        <f>IF(U15=0,"",U15)</f>
        <v/>
      </c>
      <c r="Z64" s="62"/>
      <c r="AA64" s="62"/>
      <c r="AB64" s="62"/>
      <c r="AC64" s="62"/>
      <c r="AD64" s="62"/>
      <c r="AE64" s="63" t="s">
        <v>81</v>
      </c>
      <c r="AF64" s="63"/>
      <c r="AG64" s="63"/>
      <c r="AH64" s="63"/>
      <c r="AI64" s="63"/>
      <c r="AJ64" s="63"/>
      <c r="AK64" s="69"/>
      <c r="AL64" s="69"/>
      <c r="AM64" s="69"/>
      <c r="AN64" s="69"/>
      <c r="AO64" s="63" t="s">
        <v>82</v>
      </c>
      <c r="AP64" s="63"/>
      <c r="AQ64" s="63"/>
      <c r="AR64" s="63"/>
      <c r="AS64" s="63"/>
      <c r="AT64" s="63"/>
      <c r="AU64" s="63"/>
      <c r="AV64" s="63"/>
      <c r="AW64" s="62" t="str">
        <f>IF(ISERROR(D64/Y64/AK64),"",ROUNDUP((D64/Y64/AK64),0))</f>
        <v/>
      </c>
      <c r="AX64" s="62"/>
      <c r="AY64" s="62"/>
      <c r="AZ64" s="62"/>
      <c r="BA64" s="63" t="s">
        <v>83</v>
      </c>
      <c r="BB64" s="63"/>
      <c r="BC64" s="63"/>
      <c r="BD64" s="63"/>
      <c r="BE64" s="63"/>
      <c r="BF64" s="63"/>
      <c r="BG64" s="63"/>
      <c r="BH64" s="63"/>
      <c r="BI64" s="63"/>
      <c r="BJ64" s="63"/>
      <c r="BK64" s="63"/>
      <c r="BL64" s="63"/>
      <c r="BM64" s="63"/>
      <c r="BN64" s="63"/>
    </row>
    <row r="65" spans="1:240" s="15" customFormat="1" ht="18" customHeight="1">
      <c r="A65" s="61"/>
      <c r="B65" s="61"/>
      <c r="C65" s="61"/>
      <c r="D65" s="80" t="s">
        <v>84</v>
      </c>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row>
    <row r="66" spans="1:240" s="17" customFormat="1" ht="15.95" customHeight="1">
      <c r="A66" s="98"/>
      <c r="B66" s="98"/>
      <c r="C66" s="98"/>
      <c r="D66" s="70" t="s">
        <v>85</v>
      </c>
      <c r="E66" s="71"/>
      <c r="F66" s="71"/>
      <c r="G66" s="71"/>
      <c r="H66" s="71"/>
      <c r="I66" s="71"/>
      <c r="J66" s="71"/>
      <c r="K66" s="71"/>
      <c r="L66" s="71"/>
      <c r="M66" s="71"/>
      <c r="N66" s="71"/>
      <c r="O66" s="71"/>
      <c r="P66" s="71"/>
      <c r="Q66" s="71"/>
      <c r="R66" s="71"/>
      <c r="S66" s="71"/>
      <c r="T66" s="71"/>
      <c r="U66" s="72"/>
      <c r="V66" s="68" t="s">
        <v>36</v>
      </c>
      <c r="W66" s="68"/>
      <c r="X66" s="65" t="s">
        <v>86</v>
      </c>
      <c r="Y66" s="66"/>
      <c r="Z66" s="66"/>
      <c r="AA66" s="66"/>
      <c r="AB66" s="66"/>
      <c r="AC66" s="66"/>
      <c r="AD66" s="66"/>
      <c r="AE66" s="66"/>
      <c r="AF66" s="66"/>
      <c r="AG66" s="66"/>
      <c r="AH66" s="66"/>
      <c r="AI66" s="66"/>
      <c r="AJ66" s="66"/>
      <c r="AK66" s="66"/>
      <c r="AL66" s="67"/>
      <c r="AM66" s="111" t="s">
        <v>30</v>
      </c>
      <c r="AN66" s="111"/>
      <c r="AO66" s="70" t="s">
        <v>87</v>
      </c>
      <c r="AP66" s="71"/>
      <c r="AQ66" s="71"/>
      <c r="AR66" s="71"/>
      <c r="AS66" s="71"/>
      <c r="AT66" s="71"/>
      <c r="AU66" s="71"/>
      <c r="AV66" s="71"/>
      <c r="AW66" s="71"/>
      <c r="AX66" s="71"/>
      <c r="AY66" s="71"/>
      <c r="AZ66" s="71"/>
      <c r="BA66" s="71"/>
      <c r="BB66" s="71"/>
      <c r="BC66" s="71"/>
      <c r="BD66" s="71"/>
      <c r="BE66" s="72"/>
      <c r="BF66" s="76"/>
      <c r="BG66" s="76"/>
      <c r="BH66" s="76"/>
      <c r="BI66" s="76"/>
      <c r="BJ66" s="76"/>
      <c r="BK66" s="76"/>
      <c r="BL66" s="76"/>
      <c r="BM66" s="76"/>
      <c r="BN66" s="76"/>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row>
    <row r="67" spans="1:240" ht="18" customHeight="1">
      <c r="A67" s="61"/>
      <c r="B67" s="61"/>
      <c r="C67" s="61"/>
      <c r="D67" s="109" t="str">
        <f>IF(AW64=0,"",AW64)</f>
        <v/>
      </c>
      <c r="E67" s="109"/>
      <c r="F67" s="109"/>
      <c r="G67" s="109"/>
      <c r="H67" s="81" t="s">
        <v>88</v>
      </c>
      <c r="I67" s="81"/>
      <c r="J67" s="81"/>
      <c r="K67" s="81"/>
      <c r="L67" s="81"/>
      <c r="M67" s="81"/>
      <c r="N67" s="81"/>
      <c r="O67" s="81"/>
      <c r="P67" s="81"/>
      <c r="Q67" s="81"/>
      <c r="R67" s="81"/>
      <c r="S67" s="81"/>
      <c r="T67" s="81"/>
      <c r="U67" s="81"/>
      <c r="V67" s="62" t="str">
        <f>IF($U$50=0,"",$U$50)</f>
        <v/>
      </c>
      <c r="W67" s="62"/>
      <c r="X67" s="62"/>
      <c r="Y67" s="62"/>
      <c r="Z67" s="63" t="s">
        <v>89</v>
      </c>
      <c r="AA67" s="63"/>
      <c r="AB67" s="63"/>
      <c r="AC67" s="63"/>
      <c r="AD67" s="63"/>
      <c r="AE67" s="63"/>
      <c r="AF67" s="63"/>
      <c r="AG67" s="63"/>
      <c r="AH67" s="63"/>
      <c r="AI67" s="63"/>
      <c r="AJ67" s="125" t="s">
        <v>30</v>
      </c>
      <c r="AK67" s="125"/>
      <c r="AL67" s="62" t="str">
        <f>IF(ISERROR(D67*V67),"",(D67*V67))</f>
        <v/>
      </c>
      <c r="AM67" s="62"/>
      <c r="AN67" s="62"/>
      <c r="AO67" s="62"/>
      <c r="AP67" s="74" t="s">
        <v>90</v>
      </c>
      <c r="AQ67" s="74"/>
      <c r="AR67" s="74"/>
      <c r="AS67" s="74"/>
      <c r="AT67" s="74"/>
      <c r="AU67" s="74"/>
      <c r="AV67" s="74"/>
      <c r="AW67" s="74"/>
      <c r="AX67" s="74"/>
      <c r="AY67" s="74"/>
      <c r="AZ67" s="74"/>
      <c r="BA67" s="74"/>
      <c r="BB67" s="110"/>
      <c r="BC67" s="110"/>
      <c r="BD67" s="110"/>
      <c r="BE67" s="110"/>
      <c r="BF67" s="110"/>
      <c r="BG67" s="110"/>
      <c r="BH67" s="110"/>
      <c r="BI67" s="110"/>
      <c r="BJ67" s="110"/>
      <c r="BK67" s="110"/>
      <c r="BL67" s="110"/>
      <c r="BM67" s="110"/>
      <c r="BN67" s="110"/>
    </row>
    <row r="68" spans="1:240" ht="8.1"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row>
    <row r="69" spans="1:240" s="9" customFormat="1" ht="15.75" customHeight="1">
      <c r="A69" s="7"/>
      <c r="B69" s="112" t="s">
        <v>91</v>
      </c>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3"/>
    </row>
    <row r="70" spans="1:240" s="5" customFormat="1" ht="15.75" customHeight="1">
      <c r="A70" s="61"/>
      <c r="B70" s="61"/>
      <c r="C70" s="61"/>
      <c r="D70" s="118" t="s">
        <v>92</v>
      </c>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row>
    <row r="71" spans="1:240" ht="15.95" customHeight="1">
      <c r="A71" s="61"/>
      <c r="B71" s="61"/>
      <c r="C71" s="61"/>
      <c r="D71" s="65" t="s">
        <v>93</v>
      </c>
      <c r="E71" s="66"/>
      <c r="F71" s="66"/>
      <c r="G71" s="66"/>
      <c r="H71" s="66"/>
      <c r="I71" s="66"/>
      <c r="J71" s="67"/>
      <c r="K71" s="68" t="s">
        <v>36</v>
      </c>
      <c r="L71" s="68"/>
      <c r="M71" s="65" t="s">
        <v>72</v>
      </c>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7"/>
      <c r="AM71" s="68" t="s">
        <v>30</v>
      </c>
      <c r="AN71" s="68"/>
      <c r="AO71" s="65" t="s">
        <v>94</v>
      </c>
      <c r="AP71" s="66"/>
      <c r="AQ71" s="66"/>
      <c r="AR71" s="66"/>
      <c r="AS71" s="66"/>
      <c r="AT71" s="66"/>
      <c r="AU71" s="66"/>
      <c r="AV71" s="66"/>
      <c r="AW71" s="66"/>
      <c r="AX71" s="66"/>
      <c r="AY71" s="66"/>
      <c r="AZ71" s="66"/>
      <c r="BA71" s="66"/>
      <c r="BB71" s="66"/>
      <c r="BC71" s="66"/>
      <c r="BD71" s="66"/>
      <c r="BE71" s="66"/>
      <c r="BF71" s="66"/>
      <c r="BG71" s="66"/>
      <c r="BH71" s="66"/>
      <c r="BI71" s="67"/>
      <c r="BJ71" s="98"/>
      <c r="BK71" s="98"/>
      <c r="BL71" s="98"/>
      <c r="BM71" s="98"/>
      <c r="BN71" s="98"/>
    </row>
    <row r="72" spans="1:240" ht="15.75" customHeight="1">
      <c r="A72" s="61"/>
      <c r="B72" s="61"/>
      <c r="C72" s="61"/>
      <c r="D72" s="62" t="str">
        <f>IF(L58=0,"",L58)</f>
        <v/>
      </c>
      <c r="E72" s="62"/>
      <c r="F72" s="62"/>
      <c r="G72" s="62"/>
      <c r="H72" s="63" t="s">
        <v>95</v>
      </c>
      <c r="I72" s="63"/>
      <c r="J72" s="63"/>
      <c r="K72" s="63"/>
      <c r="L72" s="77" t="str">
        <f>IF(AT61=0,"",AT61)</f>
        <v/>
      </c>
      <c r="M72" s="77"/>
      <c r="N72" s="77"/>
      <c r="O72" s="77"/>
      <c r="P72" s="77"/>
      <c r="Q72" s="77"/>
      <c r="R72" s="77"/>
      <c r="S72" s="63" t="s">
        <v>96</v>
      </c>
      <c r="T72" s="63"/>
      <c r="U72" s="63"/>
      <c r="V72" s="63"/>
      <c r="W72" s="63"/>
      <c r="X72" s="63"/>
      <c r="Y72" s="63"/>
      <c r="Z72" s="63"/>
      <c r="AA72" s="63"/>
      <c r="AB72" s="63"/>
      <c r="AC72" s="63"/>
      <c r="AD72" s="63"/>
      <c r="AE72" s="63"/>
      <c r="AF72" s="63"/>
      <c r="AG72" s="63"/>
      <c r="AH72" s="63"/>
      <c r="AI72" s="77" t="str">
        <f>IF(ISERROR(D72*L72),"",(D72*L72))</f>
        <v/>
      </c>
      <c r="AJ72" s="77"/>
      <c r="AK72" s="77"/>
      <c r="AL72" s="77"/>
      <c r="AM72" s="77"/>
      <c r="AN72" s="77"/>
      <c r="AO72" s="77"/>
      <c r="AP72" s="63" t="s">
        <v>97</v>
      </c>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row>
    <row r="73" spans="1:240" s="5" customFormat="1" ht="18" customHeight="1">
      <c r="A73" s="61"/>
      <c r="B73" s="61"/>
      <c r="C73" s="61"/>
      <c r="D73" s="73" t="s">
        <v>98</v>
      </c>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row>
    <row r="74" spans="1:240" ht="26.25" customHeight="1">
      <c r="A74" s="61"/>
      <c r="B74" s="61"/>
      <c r="C74" s="61"/>
      <c r="D74" s="70" t="s">
        <v>94</v>
      </c>
      <c r="E74" s="71"/>
      <c r="F74" s="71"/>
      <c r="G74" s="71"/>
      <c r="H74" s="71"/>
      <c r="I74" s="71"/>
      <c r="J74" s="71"/>
      <c r="K74" s="71"/>
      <c r="L74" s="71"/>
      <c r="M74" s="71"/>
      <c r="N74" s="71"/>
      <c r="O74" s="71"/>
      <c r="P74" s="71"/>
      <c r="Q74" s="71"/>
      <c r="R74" s="71"/>
      <c r="S74" s="72"/>
      <c r="T74" s="68" t="s">
        <v>28</v>
      </c>
      <c r="U74" s="68"/>
      <c r="V74" s="65" t="s">
        <v>99</v>
      </c>
      <c r="W74" s="66"/>
      <c r="X74" s="66"/>
      <c r="Y74" s="66"/>
      <c r="Z74" s="66"/>
      <c r="AA74" s="66"/>
      <c r="AB74" s="66"/>
      <c r="AC74" s="66"/>
      <c r="AD74" s="66"/>
      <c r="AE74" s="66"/>
      <c r="AF74" s="66"/>
      <c r="AG74" s="66"/>
      <c r="AH74" s="66"/>
      <c r="AI74" s="66"/>
      <c r="AJ74" s="66"/>
      <c r="AK74" s="66"/>
      <c r="AL74" s="66"/>
      <c r="AM74" s="67"/>
      <c r="AN74" s="68" t="s">
        <v>30</v>
      </c>
      <c r="AO74" s="68"/>
      <c r="AP74" s="70" t="s">
        <v>100</v>
      </c>
      <c r="AQ74" s="71"/>
      <c r="AR74" s="71"/>
      <c r="AS74" s="71"/>
      <c r="AT74" s="71"/>
      <c r="AU74" s="71"/>
      <c r="AV74" s="71"/>
      <c r="AW74" s="71"/>
      <c r="AX74" s="71"/>
      <c r="AY74" s="71"/>
      <c r="AZ74" s="71"/>
      <c r="BA74" s="71"/>
      <c r="BB74" s="71"/>
      <c r="BC74" s="71"/>
      <c r="BD74" s="71"/>
      <c r="BE74" s="71"/>
      <c r="BF74" s="71"/>
      <c r="BG74" s="71"/>
      <c r="BH74" s="71"/>
      <c r="BI74" s="72"/>
      <c r="BJ74" s="76"/>
      <c r="BK74" s="76"/>
      <c r="BL74" s="76"/>
      <c r="BM74" s="76"/>
      <c r="BN74" s="76"/>
    </row>
    <row r="75" spans="1:240" ht="15.75" customHeight="1">
      <c r="A75" s="61"/>
      <c r="B75" s="61"/>
      <c r="C75" s="61"/>
      <c r="D75" s="77" t="str">
        <f>AI72</f>
        <v/>
      </c>
      <c r="E75" s="77"/>
      <c r="F75" s="77"/>
      <c r="G75" s="77"/>
      <c r="H75" s="77"/>
      <c r="I75" s="77"/>
      <c r="J75" s="77"/>
      <c r="K75" s="63" t="s">
        <v>101</v>
      </c>
      <c r="L75" s="63"/>
      <c r="M75" s="63"/>
      <c r="N75" s="63"/>
      <c r="O75" s="77" t="str">
        <f>$AL$33</f>
        <v/>
      </c>
      <c r="P75" s="77"/>
      <c r="Q75" s="77"/>
      <c r="R75" s="77"/>
      <c r="S75" s="77"/>
      <c r="T75" s="77"/>
      <c r="U75" s="77"/>
      <c r="V75" s="63" t="s">
        <v>102</v>
      </c>
      <c r="W75" s="63"/>
      <c r="X75" s="63"/>
      <c r="Y75" s="63"/>
      <c r="Z75" s="63"/>
      <c r="AA75" s="63"/>
      <c r="AB75" s="63"/>
      <c r="AC75" s="63"/>
      <c r="AD75" s="63"/>
      <c r="AE75" s="63"/>
      <c r="AF75" s="63"/>
      <c r="AG75" s="63"/>
      <c r="AH75" s="75" t="str">
        <f>IF(ISERROR(D75/O75),"",(D75/O75))</f>
        <v/>
      </c>
      <c r="AI75" s="75"/>
      <c r="AJ75" s="75"/>
      <c r="AK75" s="75"/>
      <c r="AL75" s="75"/>
      <c r="AM75" s="63" t="s">
        <v>103</v>
      </c>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row>
    <row r="76" spans="1:240" ht="18" customHeight="1">
      <c r="A76" s="61"/>
      <c r="B76" s="61"/>
      <c r="C76" s="61"/>
      <c r="D76" s="73" t="s">
        <v>104</v>
      </c>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4"/>
    </row>
    <row r="77" spans="1:240" ht="26.25" customHeight="1">
      <c r="A77" s="61"/>
      <c r="B77" s="61"/>
      <c r="C77" s="61"/>
      <c r="D77" s="70" t="s">
        <v>105</v>
      </c>
      <c r="E77" s="71"/>
      <c r="F77" s="71"/>
      <c r="G77" s="71"/>
      <c r="H77" s="71"/>
      <c r="I77" s="71"/>
      <c r="J77" s="71"/>
      <c r="K77" s="71"/>
      <c r="L77" s="71"/>
      <c r="M77" s="71"/>
      <c r="N77" s="71"/>
      <c r="O77" s="71"/>
      <c r="P77" s="71"/>
      <c r="Q77" s="71"/>
      <c r="R77" s="71"/>
      <c r="S77" s="71"/>
      <c r="T77" s="71"/>
      <c r="U77" s="71"/>
      <c r="V77" s="71"/>
      <c r="W77" s="71"/>
      <c r="X77" s="72"/>
      <c r="Y77" s="68" t="s">
        <v>36</v>
      </c>
      <c r="Z77" s="68"/>
      <c r="AA77" s="65" t="s">
        <v>86</v>
      </c>
      <c r="AB77" s="66"/>
      <c r="AC77" s="66"/>
      <c r="AD77" s="66"/>
      <c r="AE77" s="66"/>
      <c r="AF77" s="66"/>
      <c r="AG77" s="66"/>
      <c r="AH77" s="66"/>
      <c r="AI77" s="66"/>
      <c r="AJ77" s="66"/>
      <c r="AK77" s="66"/>
      <c r="AL77" s="66"/>
      <c r="AM77" s="66"/>
      <c r="AN77" s="66"/>
      <c r="AO77" s="67"/>
      <c r="AP77" s="68" t="s">
        <v>30</v>
      </c>
      <c r="AQ77" s="68"/>
      <c r="AR77" s="65" t="s">
        <v>106</v>
      </c>
      <c r="AS77" s="66"/>
      <c r="AT77" s="66"/>
      <c r="AU77" s="66"/>
      <c r="AV77" s="66"/>
      <c r="AW77" s="66"/>
      <c r="AX77" s="66"/>
      <c r="AY77" s="66"/>
      <c r="AZ77" s="66"/>
      <c r="BA77" s="66"/>
      <c r="BB77" s="66"/>
      <c r="BC77" s="66"/>
      <c r="BD77" s="66"/>
      <c r="BE77" s="66"/>
      <c r="BF77" s="66"/>
      <c r="BG77" s="66"/>
      <c r="BH77" s="66"/>
      <c r="BI77" s="66"/>
      <c r="BJ77" s="66"/>
      <c r="BK77" s="67"/>
      <c r="BL77" s="61"/>
      <c r="BM77" s="61"/>
      <c r="BN77" s="61"/>
    </row>
    <row r="78" spans="1:240" ht="15.75" customHeight="1">
      <c r="A78" s="61"/>
      <c r="B78" s="61"/>
      <c r="C78" s="61"/>
      <c r="D78" s="75" t="str">
        <f>AH75</f>
        <v/>
      </c>
      <c r="E78" s="75"/>
      <c r="F78" s="75"/>
      <c r="G78" s="75"/>
      <c r="H78" s="75"/>
      <c r="I78" s="63" t="s">
        <v>107</v>
      </c>
      <c r="J78" s="63"/>
      <c r="K78" s="63"/>
      <c r="L78" s="63"/>
      <c r="M78" s="63"/>
      <c r="N78" s="63"/>
      <c r="O78" s="63"/>
      <c r="P78" s="63"/>
      <c r="Q78" s="63"/>
      <c r="R78" s="63"/>
      <c r="S78" s="63"/>
      <c r="T78" s="63"/>
      <c r="U78" s="62" t="str">
        <f>IF($U$50=0,"",$U$50)</f>
        <v/>
      </c>
      <c r="V78" s="62"/>
      <c r="W78" s="62"/>
      <c r="X78" s="62"/>
      <c r="Y78" s="63" t="s">
        <v>108</v>
      </c>
      <c r="Z78" s="63"/>
      <c r="AA78" s="63"/>
      <c r="AB78" s="63"/>
      <c r="AC78" s="63"/>
      <c r="AD78" s="63"/>
      <c r="AE78" s="63"/>
      <c r="AF78" s="63"/>
      <c r="AG78" s="63"/>
      <c r="AH78" s="63"/>
      <c r="AI78" s="63"/>
      <c r="AJ78" s="75" t="str">
        <f>IF(ISERROR(D78*U78),"",(D78*U78))</f>
        <v/>
      </c>
      <c r="AK78" s="75"/>
      <c r="AL78" s="75"/>
      <c r="AM78" s="75"/>
      <c r="AN78" s="75"/>
      <c r="AO78" s="63" t="s">
        <v>103</v>
      </c>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row>
    <row r="79" spans="1:240" ht="8.1" customHeight="1">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row>
    <row r="80" spans="1:240" ht="15.75" customHeight="1">
      <c r="A80" s="126" t="s">
        <v>109</v>
      </c>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7"/>
    </row>
    <row r="81" spans="1:256" s="9" customFormat="1" ht="15.75" customHeight="1">
      <c r="A81" s="7"/>
      <c r="B81" s="102" t="s">
        <v>110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row>
    <row r="82" spans="1:256" s="9" customFormat="1" ht="15.75" customHeight="1">
      <c r="A82" s="7"/>
      <c r="B82" s="8"/>
      <c r="C82" s="118" t="s">
        <v>111</v>
      </c>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row>
    <row r="83" spans="1:256" s="19" customFormat="1" ht="12" customHeight="1">
      <c r="A83" s="103"/>
      <c r="B83" s="103"/>
      <c r="C83" s="79" t="s">
        <v>112</v>
      </c>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row>
    <row r="84" spans="1:256" ht="14.25" customHeight="1">
      <c r="A84" s="61"/>
      <c r="B84" s="61"/>
      <c r="C84" s="78" t="s">
        <v>113</v>
      </c>
      <c r="D84" s="78"/>
      <c r="E84" s="78"/>
      <c r="F84" s="61" t="s">
        <v>114</v>
      </c>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row>
    <row r="85" spans="1:256" s="18" customFormat="1" ht="12" customHeight="1">
      <c r="A85" s="103"/>
      <c r="B85" s="103"/>
      <c r="C85" s="79" t="s">
        <v>115</v>
      </c>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79"/>
      <c r="FG85" s="79"/>
      <c r="FH85" s="79"/>
      <c r="FI85" s="79"/>
      <c r="FJ85" s="79"/>
      <c r="FK85" s="79"/>
      <c r="FL85" s="79"/>
      <c r="FM85" s="79"/>
      <c r="FN85" s="79"/>
      <c r="FO85" s="79"/>
      <c r="FP85" s="79"/>
      <c r="FQ85" s="79"/>
      <c r="FR85" s="79"/>
      <c r="FS85" s="79"/>
      <c r="FT85" s="79"/>
      <c r="FU85" s="79"/>
      <c r="FV85" s="79"/>
      <c r="FW85" s="79"/>
      <c r="FX85" s="79"/>
      <c r="FY85" s="79"/>
      <c r="FZ85" s="79"/>
      <c r="GA85" s="79"/>
      <c r="GB85" s="79"/>
      <c r="GC85" s="79"/>
      <c r="GD85" s="79"/>
      <c r="GE85" s="79"/>
      <c r="GF85" s="79"/>
      <c r="GG85" s="79"/>
      <c r="GH85" s="79"/>
      <c r="GI85" s="79"/>
      <c r="GJ85" s="79"/>
      <c r="GK85" s="79"/>
      <c r="GL85" s="79"/>
      <c r="GM85" s="79"/>
      <c r="GN85" s="79"/>
      <c r="GO85" s="79"/>
      <c r="GP85" s="79"/>
      <c r="GQ85" s="79"/>
      <c r="GR85" s="79"/>
      <c r="GS85" s="79"/>
      <c r="GT85" s="79"/>
      <c r="GU85" s="79"/>
      <c r="GV85" s="79"/>
      <c r="GW85" s="79"/>
      <c r="GX85" s="79"/>
      <c r="GY85" s="79"/>
      <c r="GZ85" s="79"/>
      <c r="HA85" s="79"/>
      <c r="HB85" s="79"/>
      <c r="HC85" s="79"/>
      <c r="HD85" s="79"/>
      <c r="HE85" s="79"/>
      <c r="HF85" s="79"/>
      <c r="HG85" s="79"/>
      <c r="HH85" s="79"/>
      <c r="HI85" s="79"/>
      <c r="HJ85" s="79"/>
      <c r="HK85" s="79"/>
      <c r="HL85" s="79"/>
      <c r="HM85" s="79"/>
      <c r="HN85" s="79"/>
      <c r="HO85" s="79"/>
      <c r="HP85" s="79"/>
      <c r="HQ85" s="79"/>
      <c r="HR85" s="79"/>
      <c r="HS85" s="79"/>
      <c r="HT85" s="79"/>
      <c r="HU85" s="79"/>
      <c r="HV85" s="79"/>
      <c r="HW85" s="79"/>
      <c r="HX85" s="79"/>
      <c r="HY85" s="79"/>
      <c r="HZ85" s="79"/>
      <c r="IA85" s="79"/>
      <c r="IB85" s="79"/>
      <c r="IC85" s="79"/>
      <c r="ID85" s="79"/>
      <c r="IE85" s="79"/>
      <c r="IF85" s="79"/>
      <c r="IG85" s="79"/>
      <c r="IH85" s="79"/>
      <c r="II85" s="79"/>
      <c r="IJ85" s="79"/>
      <c r="IK85" s="79"/>
      <c r="IL85" s="79"/>
      <c r="IM85" s="79"/>
      <c r="IN85" s="79"/>
      <c r="IO85" s="79"/>
      <c r="IP85" s="79"/>
      <c r="IQ85" s="79"/>
      <c r="IR85" s="79"/>
      <c r="IS85" s="79"/>
      <c r="IT85" s="79"/>
      <c r="IU85" s="79"/>
      <c r="IV85" s="79"/>
    </row>
    <row r="86" spans="1:256" ht="14.25" customHeight="1">
      <c r="A86" s="61"/>
      <c r="B86" s="61"/>
      <c r="C86" s="78" t="s">
        <v>116</v>
      </c>
      <c r="D86" s="78"/>
      <c r="E86" s="78"/>
      <c r="F86" s="61" t="s">
        <v>117</v>
      </c>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2" t="str">
        <f>IF($U$12=0,"",$U$12)</f>
        <v/>
      </c>
      <c r="AI86" s="62"/>
      <c r="AJ86" s="62"/>
      <c r="AK86" s="98" t="s">
        <v>118</v>
      </c>
      <c r="AL86" s="98"/>
      <c r="AM86" s="98"/>
      <c r="AN86" s="98"/>
      <c r="AO86" s="62" t="str">
        <f>IF($U$14=0,"",$U$14)</f>
        <v/>
      </c>
      <c r="AP86" s="62"/>
      <c r="AQ86" s="62"/>
      <c r="AR86" s="104" t="s">
        <v>119</v>
      </c>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row>
    <row r="87" spans="1:256" ht="14.25" customHeight="1">
      <c r="A87" s="61"/>
      <c r="B87" s="61"/>
      <c r="C87" s="61"/>
      <c r="D87" s="61"/>
      <c r="E87" s="61"/>
      <c r="F87" s="61" t="s">
        <v>120</v>
      </c>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row>
    <row r="88" spans="1:256" ht="14.25" customHeight="1">
      <c r="A88" s="61"/>
      <c r="B88" s="61"/>
      <c r="C88" s="78" t="s">
        <v>121</v>
      </c>
      <c r="D88" s="78"/>
      <c r="E88" s="78"/>
      <c r="F88" s="62" t="str">
        <f>IF($U$13=0,"",$U$13)</f>
        <v/>
      </c>
      <c r="G88" s="62"/>
      <c r="H88" s="62"/>
      <c r="I88" s="61" t="s">
        <v>122</v>
      </c>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row>
    <row r="89" spans="1:256" s="18" customFormat="1" ht="12" customHeight="1">
      <c r="A89" s="103"/>
      <c r="B89" s="103"/>
      <c r="C89" s="79" t="s">
        <v>123</v>
      </c>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c r="ET89" s="79"/>
      <c r="EU89" s="79"/>
      <c r="EV89" s="79"/>
      <c r="EW89" s="79"/>
      <c r="EX89" s="79"/>
      <c r="EY89" s="79"/>
      <c r="EZ89" s="79"/>
      <c r="FA89" s="79"/>
      <c r="FB89" s="79"/>
      <c r="FC89" s="79"/>
      <c r="FD89" s="79"/>
      <c r="FE89" s="79"/>
      <c r="FF89" s="79"/>
      <c r="FG89" s="79"/>
      <c r="FH89" s="79"/>
      <c r="FI89" s="79"/>
      <c r="FJ89" s="79"/>
      <c r="FK89" s="79"/>
      <c r="FL89" s="79"/>
      <c r="FM89" s="79"/>
      <c r="FN89" s="79"/>
      <c r="FO89" s="79"/>
      <c r="FP89" s="79"/>
      <c r="FQ89" s="79"/>
      <c r="FR89" s="79"/>
      <c r="FS89" s="79"/>
      <c r="FT89" s="79"/>
      <c r="FU89" s="79"/>
      <c r="FV89" s="79"/>
      <c r="FW89" s="79"/>
      <c r="FX89" s="79"/>
      <c r="FY89" s="79"/>
      <c r="FZ89" s="79"/>
      <c r="GA89" s="79"/>
      <c r="GB89" s="79"/>
      <c r="GC89" s="79"/>
      <c r="GD89" s="79"/>
      <c r="GE89" s="79"/>
      <c r="GF89" s="79"/>
      <c r="GG89" s="79"/>
      <c r="GH89" s="79"/>
      <c r="GI89" s="79"/>
      <c r="GJ89" s="79"/>
      <c r="GK89" s="79"/>
      <c r="GL89" s="79"/>
      <c r="GM89" s="79"/>
      <c r="GN89" s="79"/>
      <c r="GO89" s="79"/>
      <c r="GP89" s="79"/>
      <c r="GQ89" s="79"/>
      <c r="GR89" s="79"/>
      <c r="GS89" s="79"/>
      <c r="GT89" s="79"/>
      <c r="GU89" s="79"/>
      <c r="GV89" s="79"/>
      <c r="GW89" s="79"/>
      <c r="GX89" s="79"/>
      <c r="GY89" s="79"/>
      <c r="GZ89" s="79"/>
      <c r="HA89" s="79"/>
      <c r="HB89" s="79"/>
      <c r="HC89" s="79"/>
      <c r="HD89" s="79"/>
      <c r="HE89" s="79"/>
      <c r="HF89" s="79"/>
      <c r="HG89" s="79"/>
      <c r="HH89" s="79"/>
      <c r="HI89" s="79"/>
      <c r="HJ89" s="79"/>
      <c r="HK89" s="79"/>
      <c r="HL89" s="79"/>
      <c r="HM89" s="79"/>
      <c r="HN89" s="79"/>
      <c r="HO89" s="79"/>
      <c r="HP89" s="79"/>
      <c r="HQ89" s="79"/>
      <c r="HR89" s="79"/>
      <c r="HS89" s="79"/>
      <c r="HT89" s="79"/>
      <c r="HU89" s="79"/>
      <c r="HV89" s="79"/>
      <c r="HW89" s="79"/>
      <c r="HX89" s="79"/>
      <c r="HY89" s="79"/>
      <c r="HZ89" s="79"/>
      <c r="IA89" s="79"/>
      <c r="IB89" s="79"/>
      <c r="IC89" s="79"/>
      <c r="ID89" s="79"/>
      <c r="IE89" s="79"/>
      <c r="IF89" s="79"/>
      <c r="IG89" s="79"/>
      <c r="IH89" s="79"/>
      <c r="II89" s="79"/>
      <c r="IJ89" s="79"/>
      <c r="IK89" s="79"/>
      <c r="IL89" s="79"/>
      <c r="IM89" s="79"/>
      <c r="IN89" s="79"/>
      <c r="IO89" s="79"/>
      <c r="IP89" s="79"/>
      <c r="IQ89" s="79"/>
      <c r="IR89" s="79"/>
      <c r="IS89" s="79"/>
      <c r="IT89" s="79"/>
      <c r="IU89" s="79"/>
      <c r="IV89" s="79"/>
    </row>
    <row r="90" spans="1:256" ht="14.25" customHeight="1">
      <c r="A90" s="61"/>
      <c r="B90" s="61"/>
      <c r="C90" s="78" t="s">
        <v>124</v>
      </c>
      <c r="D90" s="78"/>
      <c r="E90" s="78"/>
      <c r="F90" s="61" t="s">
        <v>125</v>
      </c>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row>
    <row r="91" spans="1:256" ht="14.25" customHeight="1">
      <c r="A91" s="61"/>
      <c r="B91" s="61"/>
      <c r="C91" s="78" t="s">
        <v>126</v>
      </c>
      <c r="D91" s="78"/>
      <c r="E91" s="78"/>
      <c r="F91" s="61" t="s">
        <v>127</v>
      </c>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row>
    <row r="92" spans="1:256" ht="8.1" customHeight="1">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8"/>
      <c r="BN92" s="98"/>
    </row>
    <row r="93" spans="1:256" ht="23.25" customHeight="1">
      <c r="A93" s="61"/>
      <c r="B93" s="61"/>
      <c r="C93" s="78"/>
      <c r="D93" s="78"/>
      <c r="E93" s="78"/>
      <c r="F93" s="84" t="s">
        <v>128</v>
      </c>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row>
    <row r="94" spans="1:256" ht="8.1" customHeight="1">
      <c r="C94" s="80" t="s">
        <v>129</v>
      </c>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row>
    <row r="95" spans="1:256" s="9" customFormat="1" ht="15.75" customHeight="1">
      <c r="A95" s="7"/>
      <c r="B95" s="8"/>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row>
    <row r="96" spans="1:256" s="19" customFormat="1" ht="12" customHeight="1">
      <c r="A96" s="103"/>
      <c r="B96" s="103"/>
      <c r="C96" s="79" t="s">
        <v>112</v>
      </c>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row>
    <row r="97" spans="1:256" ht="14.25" customHeight="1">
      <c r="A97" s="61"/>
      <c r="B97" s="61"/>
      <c r="C97" s="78" t="s">
        <v>113</v>
      </c>
      <c r="D97" s="61"/>
      <c r="E97" s="61"/>
      <c r="F97" s="61" t="s">
        <v>114</v>
      </c>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row>
    <row r="98" spans="1:256" s="18" customFormat="1" ht="12" customHeight="1">
      <c r="A98" s="103"/>
      <c r="B98" s="103"/>
      <c r="C98" s="79" t="s">
        <v>115</v>
      </c>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c r="FJ98" s="79"/>
      <c r="FK98" s="79"/>
      <c r="FL98" s="79"/>
      <c r="FM98" s="79"/>
      <c r="FN98" s="79"/>
      <c r="FO98" s="79"/>
      <c r="FP98" s="79"/>
      <c r="FQ98" s="79"/>
      <c r="FR98" s="79"/>
      <c r="FS98" s="79"/>
      <c r="FT98" s="79"/>
      <c r="FU98" s="79"/>
      <c r="FV98" s="79"/>
      <c r="FW98" s="79"/>
      <c r="FX98" s="79"/>
      <c r="FY98" s="79"/>
      <c r="FZ98" s="79"/>
      <c r="GA98" s="79"/>
      <c r="GB98" s="79"/>
      <c r="GC98" s="79"/>
      <c r="GD98" s="79"/>
      <c r="GE98" s="79"/>
      <c r="GF98" s="79"/>
      <c r="GG98" s="79"/>
      <c r="GH98" s="79"/>
      <c r="GI98" s="79"/>
      <c r="GJ98" s="79"/>
      <c r="GK98" s="79"/>
      <c r="GL98" s="79"/>
      <c r="GM98" s="79"/>
      <c r="GN98" s="79"/>
      <c r="GO98" s="79"/>
      <c r="GP98" s="79"/>
      <c r="GQ98" s="79"/>
      <c r="GR98" s="79"/>
      <c r="GS98" s="79"/>
      <c r="GT98" s="79"/>
      <c r="GU98" s="79"/>
      <c r="GV98" s="79"/>
      <c r="GW98" s="79"/>
      <c r="GX98" s="79"/>
      <c r="GY98" s="79"/>
      <c r="GZ98" s="79"/>
      <c r="HA98" s="79"/>
      <c r="HB98" s="79"/>
      <c r="HC98" s="79"/>
      <c r="HD98" s="79"/>
      <c r="HE98" s="79"/>
      <c r="HF98" s="79"/>
      <c r="HG98" s="79"/>
      <c r="HH98" s="79"/>
      <c r="HI98" s="79"/>
      <c r="HJ98" s="79"/>
      <c r="HK98" s="79"/>
      <c r="HL98" s="79"/>
      <c r="HM98" s="79"/>
      <c r="HN98" s="79"/>
      <c r="HO98" s="79"/>
      <c r="HP98" s="79"/>
      <c r="HQ98" s="79"/>
      <c r="HR98" s="79"/>
      <c r="HS98" s="79"/>
      <c r="HT98" s="79"/>
      <c r="HU98" s="79"/>
      <c r="HV98" s="79"/>
      <c r="HW98" s="79"/>
      <c r="HX98" s="79"/>
      <c r="HY98" s="79"/>
      <c r="HZ98" s="79"/>
      <c r="IA98" s="79"/>
      <c r="IB98" s="79"/>
      <c r="IC98" s="79"/>
      <c r="ID98" s="79"/>
      <c r="IE98" s="79"/>
      <c r="IF98" s="79"/>
      <c r="IG98" s="79"/>
      <c r="IH98" s="79"/>
      <c r="II98" s="79"/>
      <c r="IJ98" s="79"/>
      <c r="IK98" s="79"/>
      <c r="IL98" s="79"/>
      <c r="IM98" s="79"/>
      <c r="IN98" s="79"/>
      <c r="IO98" s="79"/>
      <c r="IP98" s="79"/>
      <c r="IQ98" s="79"/>
      <c r="IR98" s="79"/>
      <c r="IS98" s="79"/>
      <c r="IT98" s="79"/>
      <c r="IU98" s="79"/>
      <c r="IV98" s="79"/>
    </row>
    <row r="99" spans="1:256" ht="14.25" customHeight="1">
      <c r="A99" s="61"/>
      <c r="B99" s="61"/>
      <c r="C99" s="78" t="s">
        <v>116</v>
      </c>
      <c r="D99" s="61"/>
      <c r="E99" s="61"/>
      <c r="F99" s="61" t="s">
        <v>117</v>
      </c>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2" t="str">
        <f>IF($U$12=0,"",$U$12)</f>
        <v/>
      </c>
      <c r="AI99" s="62"/>
      <c r="AJ99" s="62"/>
      <c r="AK99" s="98" t="s">
        <v>118</v>
      </c>
      <c r="AL99" s="98"/>
      <c r="AM99" s="98"/>
      <c r="AN99" s="98"/>
      <c r="AO99" s="62" t="str">
        <f>IF($U$14=0,"",$U$14)</f>
        <v/>
      </c>
      <c r="AP99" s="62"/>
      <c r="AQ99" s="62"/>
      <c r="AR99" s="104" t="s">
        <v>119</v>
      </c>
      <c r="AS99" s="61"/>
      <c r="AT99" s="61"/>
      <c r="AU99" s="61"/>
      <c r="AV99" s="61"/>
      <c r="AW99" s="61"/>
      <c r="AX99" s="61"/>
      <c r="AY99" s="61"/>
      <c r="AZ99" s="61"/>
      <c r="BA99" s="61"/>
      <c r="BB99" s="61"/>
      <c r="BC99" s="61"/>
      <c r="BD99" s="61"/>
      <c r="BE99" s="61"/>
      <c r="BF99" s="61"/>
      <c r="BG99" s="61"/>
      <c r="BH99" s="61"/>
      <c r="BI99" s="61"/>
      <c r="BJ99" s="61"/>
      <c r="BK99" s="61"/>
      <c r="BL99" s="61"/>
      <c r="BM99" s="61"/>
      <c r="BN99" s="61"/>
    </row>
    <row r="100" spans="1:256" ht="14.25" customHeight="1">
      <c r="A100" s="61"/>
      <c r="B100" s="61"/>
      <c r="C100" s="61"/>
      <c r="D100" s="61"/>
      <c r="E100" s="61"/>
      <c r="F100" s="61" t="s">
        <v>130</v>
      </c>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row>
    <row r="101" spans="1:256" ht="14.25" customHeight="1">
      <c r="A101" s="61"/>
      <c r="B101" s="61"/>
      <c r="C101" s="78" t="s">
        <v>121</v>
      </c>
      <c r="D101" s="61"/>
      <c r="E101" s="61"/>
      <c r="F101" s="62" t="str">
        <f>IF($U$13=0,"",$U$13)</f>
        <v/>
      </c>
      <c r="G101" s="62"/>
      <c r="H101" s="62"/>
      <c r="I101" s="61" t="s">
        <v>122</v>
      </c>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row>
    <row r="102" spans="1:256" s="18" customFormat="1" ht="12" customHeight="1">
      <c r="A102" s="103"/>
      <c r="B102" s="103"/>
      <c r="C102" s="79" t="s">
        <v>131</v>
      </c>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c r="ET102" s="79"/>
      <c r="EU102" s="79"/>
      <c r="EV102" s="79"/>
      <c r="EW102" s="79"/>
      <c r="EX102" s="79"/>
      <c r="EY102" s="79"/>
      <c r="EZ102" s="79"/>
      <c r="FA102" s="79"/>
      <c r="FB102" s="79"/>
      <c r="FC102" s="79"/>
      <c r="FD102" s="79"/>
      <c r="FE102" s="79"/>
      <c r="FF102" s="79"/>
      <c r="FG102" s="79"/>
      <c r="FH102" s="79"/>
      <c r="FI102" s="79"/>
      <c r="FJ102" s="79"/>
      <c r="FK102" s="79"/>
      <c r="FL102" s="79"/>
      <c r="FM102" s="79"/>
      <c r="FN102" s="79"/>
      <c r="FO102" s="79"/>
      <c r="FP102" s="79"/>
      <c r="FQ102" s="79"/>
      <c r="FR102" s="79"/>
      <c r="FS102" s="79"/>
      <c r="FT102" s="79"/>
      <c r="FU102" s="79"/>
      <c r="FV102" s="79"/>
      <c r="FW102" s="79"/>
      <c r="FX102" s="79"/>
      <c r="FY102" s="79"/>
      <c r="FZ102" s="79"/>
      <c r="GA102" s="79"/>
      <c r="GB102" s="79"/>
      <c r="GC102" s="79"/>
      <c r="GD102" s="79"/>
      <c r="GE102" s="79"/>
      <c r="GF102" s="79"/>
      <c r="GG102" s="79"/>
      <c r="GH102" s="79"/>
      <c r="GI102" s="79"/>
      <c r="GJ102" s="79"/>
      <c r="GK102" s="79"/>
      <c r="GL102" s="79"/>
      <c r="GM102" s="79"/>
      <c r="GN102" s="79"/>
      <c r="GO102" s="79"/>
      <c r="GP102" s="79"/>
      <c r="GQ102" s="79"/>
      <c r="GR102" s="79"/>
      <c r="GS102" s="79"/>
      <c r="GT102" s="79"/>
      <c r="GU102" s="79"/>
      <c r="GV102" s="79"/>
      <c r="GW102" s="79"/>
      <c r="GX102" s="79"/>
      <c r="GY102" s="79"/>
      <c r="GZ102" s="79"/>
      <c r="HA102" s="79"/>
      <c r="HB102" s="79"/>
      <c r="HC102" s="79"/>
      <c r="HD102" s="79"/>
      <c r="HE102" s="79"/>
      <c r="HF102" s="79"/>
      <c r="HG102" s="79"/>
      <c r="HH102" s="79"/>
      <c r="HI102" s="79"/>
      <c r="HJ102" s="79"/>
      <c r="HK102" s="79"/>
      <c r="HL102" s="79"/>
      <c r="HM102" s="79"/>
      <c r="HN102" s="79"/>
      <c r="HO102" s="79"/>
      <c r="HP102" s="79"/>
      <c r="HQ102" s="79"/>
      <c r="HR102" s="79"/>
      <c r="HS102" s="79"/>
      <c r="HT102" s="79"/>
      <c r="HU102" s="79"/>
      <c r="HV102" s="79"/>
      <c r="HW102" s="79"/>
      <c r="HX102" s="79"/>
      <c r="HY102" s="79"/>
      <c r="HZ102" s="79"/>
      <c r="IA102" s="79"/>
      <c r="IB102" s="79"/>
      <c r="IC102" s="79"/>
      <c r="ID102" s="79"/>
      <c r="IE102" s="79"/>
      <c r="IF102" s="79"/>
      <c r="IG102" s="79"/>
      <c r="IH102" s="79"/>
      <c r="II102" s="79"/>
      <c r="IJ102" s="79"/>
      <c r="IK102" s="79"/>
      <c r="IL102" s="79"/>
      <c r="IM102" s="79"/>
      <c r="IN102" s="79"/>
      <c r="IO102" s="79"/>
      <c r="IP102" s="79"/>
      <c r="IQ102" s="79"/>
      <c r="IR102" s="79"/>
      <c r="IS102" s="79"/>
      <c r="IT102" s="79"/>
      <c r="IU102" s="79"/>
      <c r="IV102" s="79"/>
    </row>
    <row r="103" spans="1:256" ht="14.25" customHeight="1">
      <c r="A103" s="61"/>
      <c r="B103" s="61"/>
      <c r="C103" s="78" t="s">
        <v>124</v>
      </c>
      <c r="D103" s="61"/>
      <c r="E103" s="61"/>
      <c r="F103" s="61" t="s">
        <v>132</v>
      </c>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row>
    <row r="104" spans="1:256" ht="14.25" customHeight="1">
      <c r="A104" s="61"/>
      <c r="B104" s="61"/>
      <c r="C104" s="78" t="s">
        <v>126</v>
      </c>
      <c r="D104" s="61"/>
      <c r="E104" s="61"/>
      <c r="F104" s="61" t="s">
        <v>133</v>
      </c>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row>
    <row r="105" spans="1:256" ht="8.1" customHeight="1">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row>
    <row r="106" spans="1:256" ht="14.25" customHeight="1">
      <c r="A106" s="61"/>
      <c r="B106" s="61"/>
      <c r="C106" s="78"/>
      <c r="D106" s="61"/>
      <c r="E106" s="61"/>
      <c r="F106" s="84" t="s">
        <v>134</v>
      </c>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row>
    <row r="107" spans="1:256" ht="14.25" customHeight="1">
      <c r="A107" s="61"/>
      <c r="B107" s="61"/>
      <c r="C107" s="61"/>
      <c r="D107" s="61"/>
      <c r="E107" s="61"/>
      <c r="F107" s="61" t="s">
        <v>135</v>
      </c>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row>
    <row r="108" spans="1:256" ht="14.25" customHeight="1">
      <c r="A108" s="61"/>
      <c r="B108" s="61"/>
      <c r="C108" s="61"/>
      <c r="D108" s="61"/>
      <c r="E108" s="61"/>
      <c r="F108" s="61" t="s">
        <v>136</v>
      </c>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row>
    <row r="109" spans="1:256" ht="8.1" customHeight="1">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row>
    <row r="110" spans="1:256" s="9" customFormat="1" ht="15.75" customHeight="1">
      <c r="A110" s="7"/>
      <c r="B110" s="102" t="s">
        <v>137</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row>
    <row r="111" spans="1:256" ht="13.5" customHeight="1">
      <c r="A111" s="61"/>
      <c r="B111" s="61"/>
      <c r="C111" s="78" t="s">
        <v>113</v>
      </c>
      <c r="D111" s="61"/>
      <c r="E111" s="61"/>
      <c r="F111" s="61" t="s">
        <v>138</v>
      </c>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row>
    <row r="112" spans="1:256" ht="13.5" customHeight="1">
      <c r="A112" s="61"/>
      <c r="B112" s="61"/>
      <c r="C112" s="61"/>
      <c r="D112" s="61"/>
      <c r="E112" s="61"/>
      <c r="F112" s="61" t="s">
        <v>139</v>
      </c>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row>
    <row r="113" spans="1:240" ht="13.5" customHeight="1">
      <c r="A113" s="61"/>
      <c r="B113" s="61"/>
      <c r="C113" s="61"/>
      <c r="D113" s="61"/>
      <c r="E113" s="61"/>
      <c r="F113" s="61" t="s">
        <v>140</v>
      </c>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row>
    <row r="114" spans="1:240" ht="13.5" customHeight="1">
      <c r="A114" s="61"/>
      <c r="B114" s="61"/>
      <c r="C114" s="61"/>
      <c r="D114" s="61"/>
      <c r="E114" s="61"/>
      <c r="F114" s="61" t="s">
        <v>141</v>
      </c>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row>
    <row r="115" spans="1:240" ht="13.5" customHeight="1">
      <c r="A115" s="61"/>
      <c r="B115" s="61"/>
      <c r="C115" s="78" t="s">
        <v>116</v>
      </c>
      <c r="D115" s="61"/>
      <c r="E115" s="61"/>
      <c r="F115" s="61" t="s">
        <v>142</v>
      </c>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row>
    <row r="116" spans="1:240" ht="8.1" customHeight="1">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row>
    <row r="117" spans="1:240" s="7" customFormat="1" ht="15.75" customHeight="1">
      <c r="B117" s="102" t="s">
        <v>143</v>
      </c>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row>
    <row r="118" spans="1:240" s="21" customFormat="1" ht="15.75" customHeight="1">
      <c r="A118" s="61"/>
      <c r="B118" s="61"/>
      <c r="C118" s="158" t="s">
        <v>144</v>
      </c>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row>
    <row r="119" spans="1:240" s="5" customFormat="1" ht="18" customHeight="1">
      <c r="A119" s="61"/>
      <c r="B119" s="61"/>
      <c r="C119" s="61"/>
      <c r="D119" s="64" t="s">
        <v>145</v>
      </c>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row>
    <row r="120" spans="1:240" ht="30" customHeight="1">
      <c r="A120" s="61"/>
      <c r="B120" s="61"/>
      <c r="C120" s="61"/>
      <c r="D120" s="70" t="s">
        <v>146</v>
      </c>
      <c r="E120" s="71"/>
      <c r="F120" s="71"/>
      <c r="G120" s="71"/>
      <c r="H120" s="71"/>
      <c r="I120" s="71"/>
      <c r="J120" s="71"/>
      <c r="K120" s="71"/>
      <c r="L120" s="71"/>
      <c r="M120" s="72"/>
      <c r="N120" s="68" t="s">
        <v>36</v>
      </c>
      <c r="O120" s="68"/>
      <c r="P120" s="70" t="s">
        <v>147</v>
      </c>
      <c r="Q120" s="71"/>
      <c r="R120" s="71"/>
      <c r="S120" s="71"/>
      <c r="T120" s="71"/>
      <c r="U120" s="71"/>
      <c r="V120" s="71"/>
      <c r="W120" s="71"/>
      <c r="X120" s="72"/>
      <c r="Y120" s="68" t="s">
        <v>30</v>
      </c>
      <c r="Z120" s="68"/>
      <c r="AA120" s="70" t="s">
        <v>148</v>
      </c>
      <c r="AB120" s="71"/>
      <c r="AC120" s="71"/>
      <c r="AD120" s="71"/>
      <c r="AE120" s="71"/>
      <c r="AF120" s="71"/>
      <c r="AG120" s="71"/>
      <c r="AH120" s="71"/>
      <c r="AI120" s="71"/>
      <c r="AJ120" s="71"/>
      <c r="AK120" s="71"/>
      <c r="AL120" s="71"/>
      <c r="AM120" s="71"/>
      <c r="AN120" s="71"/>
      <c r="AO120" s="71"/>
      <c r="AP120" s="71"/>
      <c r="AQ120" s="72"/>
      <c r="AR120" s="108"/>
      <c r="AS120" s="98"/>
      <c r="AT120" s="98"/>
      <c r="AU120" s="98"/>
      <c r="AV120" s="98"/>
      <c r="AW120" s="74" t="s">
        <v>149</v>
      </c>
      <c r="AX120" s="74"/>
      <c r="AY120" s="74"/>
      <c r="AZ120" s="74"/>
      <c r="BA120" s="74"/>
      <c r="BB120" s="74"/>
      <c r="BC120" s="74"/>
      <c r="BD120" s="74"/>
      <c r="BE120" s="74"/>
      <c r="BF120" s="74"/>
      <c r="BG120" s="74"/>
      <c r="BH120" s="74"/>
      <c r="BI120" s="74"/>
      <c r="BJ120" s="74"/>
      <c r="BK120" s="74"/>
      <c r="BL120" s="74"/>
      <c r="BM120" s="74"/>
      <c r="BN120" s="74"/>
    </row>
    <row r="121" spans="1:240" ht="17.25" customHeight="1">
      <c r="A121" s="61"/>
      <c r="B121" s="61"/>
      <c r="C121" s="61"/>
      <c r="D121" s="62" t="str">
        <f>AH56</f>
        <v/>
      </c>
      <c r="E121" s="62"/>
      <c r="F121" s="62"/>
      <c r="G121" s="62"/>
      <c r="H121" s="62"/>
      <c r="I121" s="62"/>
      <c r="J121" s="62"/>
      <c r="K121" s="128" t="s">
        <v>150</v>
      </c>
      <c r="L121" s="128"/>
      <c r="M121" s="128"/>
      <c r="N121" s="128"/>
      <c r="O121" s="128"/>
      <c r="P121" s="128"/>
      <c r="Q121" s="128"/>
      <c r="R121" s="128"/>
      <c r="S121" s="128"/>
      <c r="T121" s="128"/>
      <c r="U121" s="128"/>
      <c r="V121" s="128"/>
      <c r="W121" s="128"/>
      <c r="X121" s="128"/>
      <c r="Y121" s="128"/>
      <c r="Z121" s="144"/>
      <c r="AA121" s="144"/>
      <c r="AB121" s="144"/>
      <c r="AC121" s="144"/>
      <c r="AD121" s="144"/>
      <c r="AE121" s="145" t="s">
        <v>151</v>
      </c>
      <c r="AF121" s="145"/>
      <c r="AG121" s="145"/>
      <c r="AH121" s="145"/>
      <c r="AI121" s="145"/>
      <c r="AJ121" s="145"/>
      <c r="AK121" s="145"/>
      <c r="AL121" s="146" t="str">
        <f>IF(ISERROR(D121*Z121),"",(D121*Z121))</f>
        <v/>
      </c>
      <c r="AM121" s="146"/>
      <c r="AN121" s="146"/>
      <c r="AO121" s="146"/>
      <c r="AP121" s="146"/>
      <c r="AQ121" s="63" t="s">
        <v>152</v>
      </c>
      <c r="AR121" s="63"/>
      <c r="AS121" s="63"/>
      <c r="AT121" s="63"/>
      <c r="AU121" s="63"/>
      <c r="AV121" s="63"/>
      <c r="AW121" s="74"/>
      <c r="AX121" s="74"/>
      <c r="AY121" s="74"/>
      <c r="AZ121" s="74"/>
      <c r="BA121" s="74"/>
      <c r="BB121" s="74"/>
      <c r="BC121" s="74"/>
      <c r="BD121" s="74"/>
      <c r="BE121" s="74"/>
      <c r="BF121" s="74"/>
      <c r="BG121" s="74"/>
      <c r="BH121" s="74"/>
      <c r="BI121" s="74"/>
      <c r="BJ121" s="74"/>
      <c r="BK121" s="74"/>
      <c r="BL121" s="74"/>
      <c r="BM121" s="74"/>
      <c r="BN121" s="74"/>
    </row>
    <row r="122" spans="1:240" ht="18" customHeight="1">
      <c r="A122" s="61"/>
      <c r="B122" s="61"/>
      <c r="C122" s="61"/>
      <c r="D122" s="64" t="s">
        <v>153</v>
      </c>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3"/>
    </row>
    <row r="123" spans="1:240" ht="30" customHeight="1">
      <c r="A123" s="61"/>
      <c r="B123" s="61"/>
      <c r="C123" s="61"/>
      <c r="D123" s="70" t="s">
        <v>148</v>
      </c>
      <c r="E123" s="71"/>
      <c r="F123" s="71"/>
      <c r="G123" s="71"/>
      <c r="H123" s="71"/>
      <c r="I123" s="71"/>
      <c r="J123" s="71"/>
      <c r="K123" s="71"/>
      <c r="L123" s="71"/>
      <c r="M123" s="71"/>
      <c r="N123" s="71"/>
      <c r="O123" s="71"/>
      <c r="P123" s="71"/>
      <c r="Q123" s="71"/>
      <c r="R123" s="71"/>
      <c r="S123" s="71"/>
      <c r="T123" s="72"/>
      <c r="U123" s="68" t="s">
        <v>28</v>
      </c>
      <c r="V123" s="68"/>
      <c r="W123" s="70" t="s">
        <v>154</v>
      </c>
      <c r="X123" s="71"/>
      <c r="Y123" s="71"/>
      <c r="Z123" s="71"/>
      <c r="AA123" s="71"/>
      <c r="AB123" s="71"/>
      <c r="AC123" s="71"/>
      <c r="AD123" s="71"/>
      <c r="AE123" s="72"/>
      <c r="AF123" s="68" t="s">
        <v>30</v>
      </c>
      <c r="AG123" s="68"/>
      <c r="AH123" s="70" t="s">
        <v>155</v>
      </c>
      <c r="AI123" s="71"/>
      <c r="AJ123" s="71"/>
      <c r="AK123" s="71"/>
      <c r="AL123" s="71"/>
      <c r="AM123" s="71"/>
      <c r="AN123" s="71"/>
      <c r="AO123" s="71"/>
      <c r="AP123" s="71"/>
      <c r="AQ123" s="71"/>
      <c r="AR123" s="71"/>
      <c r="AS123" s="71"/>
      <c r="AT123" s="71"/>
      <c r="AU123" s="71"/>
      <c r="AV123" s="71"/>
      <c r="AW123" s="71"/>
      <c r="AX123" s="71"/>
      <c r="AY123" s="71"/>
      <c r="AZ123" s="71"/>
      <c r="BA123" s="71"/>
      <c r="BB123" s="72"/>
      <c r="BC123" s="61"/>
      <c r="BD123" s="61"/>
      <c r="BE123" s="61"/>
      <c r="BF123" s="61"/>
      <c r="BG123" s="61"/>
      <c r="BH123" s="61"/>
      <c r="BI123" s="61"/>
      <c r="BJ123" s="61"/>
      <c r="BK123" s="61"/>
      <c r="BL123" s="61"/>
      <c r="BM123" s="61"/>
      <c r="BN123" s="61"/>
    </row>
    <row r="124" spans="1:240" ht="18" customHeight="1">
      <c r="A124" s="61"/>
      <c r="B124" s="61"/>
      <c r="C124" s="61"/>
      <c r="D124" s="62" t="str">
        <f>AL121</f>
        <v/>
      </c>
      <c r="E124" s="62"/>
      <c r="F124" s="62"/>
      <c r="G124" s="62"/>
      <c r="H124" s="62"/>
      <c r="I124" s="63" t="s">
        <v>156</v>
      </c>
      <c r="J124" s="63"/>
      <c r="K124" s="63"/>
      <c r="L124" s="63"/>
      <c r="M124" s="63"/>
      <c r="N124" s="63"/>
      <c r="O124" s="63"/>
      <c r="P124" s="63"/>
      <c r="Q124" s="63"/>
      <c r="R124" s="63"/>
      <c r="S124" s="63"/>
      <c r="T124" s="63"/>
      <c r="U124" s="63"/>
      <c r="V124" s="63"/>
      <c r="W124" s="63"/>
      <c r="X124" s="109" t="str">
        <f>IF(ISERROR(D124/825),"",(D124/825))</f>
        <v/>
      </c>
      <c r="Y124" s="109"/>
      <c r="Z124" s="109"/>
      <c r="AA124" s="109"/>
      <c r="AB124" s="109"/>
      <c r="AC124" s="63" t="s">
        <v>157</v>
      </c>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row>
    <row r="125" spans="1:240" ht="18" customHeight="1">
      <c r="A125" s="61"/>
      <c r="B125" s="61"/>
      <c r="C125" s="61"/>
      <c r="D125" s="64" t="s">
        <v>158</v>
      </c>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3"/>
    </row>
    <row r="126" spans="1:240" ht="15.75" customHeight="1">
      <c r="A126" s="61"/>
      <c r="B126" s="61"/>
      <c r="C126" s="61"/>
      <c r="D126" s="65" t="s">
        <v>159</v>
      </c>
      <c r="E126" s="66"/>
      <c r="F126" s="66"/>
      <c r="G126" s="66"/>
      <c r="H126" s="66"/>
      <c r="I126" s="66"/>
      <c r="J126" s="66"/>
      <c r="K126" s="66"/>
      <c r="L126" s="66"/>
      <c r="M126" s="66"/>
      <c r="N126" s="66"/>
      <c r="O126" s="66"/>
      <c r="P126" s="66"/>
      <c r="Q126" s="66"/>
      <c r="R126" s="66"/>
      <c r="S126" s="66"/>
      <c r="T126" s="66"/>
      <c r="U126" s="67"/>
      <c r="V126" s="68" t="s">
        <v>36</v>
      </c>
      <c r="W126" s="68"/>
      <c r="X126" s="65" t="s">
        <v>160</v>
      </c>
      <c r="Y126" s="66"/>
      <c r="Z126" s="66"/>
      <c r="AA126" s="66"/>
      <c r="AB126" s="66"/>
      <c r="AC126" s="66"/>
      <c r="AD126" s="66"/>
      <c r="AE126" s="66"/>
      <c r="AF126" s="66"/>
      <c r="AG126" s="66"/>
      <c r="AH126" s="66"/>
      <c r="AI126" s="66"/>
      <c r="AJ126" s="66"/>
      <c r="AK126" s="67"/>
      <c r="AL126" s="68" t="s">
        <v>30</v>
      </c>
      <c r="AM126" s="68"/>
      <c r="AN126" s="105" t="s">
        <v>161</v>
      </c>
      <c r="AO126" s="106"/>
      <c r="AP126" s="106"/>
      <c r="AQ126" s="106"/>
      <c r="AR126" s="106"/>
      <c r="AS126" s="106"/>
      <c r="AT126" s="106"/>
      <c r="AU126" s="106"/>
      <c r="AV126" s="106"/>
      <c r="AW126" s="106"/>
      <c r="AX126" s="106"/>
      <c r="AY126" s="106"/>
      <c r="AZ126" s="106"/>
      <c r="BA126" s="106"/>
      <c r="BB126" s="106"/>
      <c r="BC126" s="106"/>
      <c r="BD126" s="107"/>
      <c r="BE126" s="61"/>
      <c r="BF126" s="61"/>
      <c r="BG126" s="61"/>
      <c r="BH126" s="61"/>
      <c r="BI126" s="61"/>
      <c r="BJ126" s="61"/>
      <c r="BK126" s="61"/>
      <c r="BL126" s="61"/>
      <c r="BM126" s="61"/>
      <c r="BN126" s="61"/>
    </row>
    <row r="127" spans="1:240" ht="18" customHeight="1">
      <c r="A127" s="61"/>
      <c r="B127" s="61"/>
      <c r="C127" s="61"/>
      <c r="D127" s="109" t="str">
        <f>X124</f>
        <v/>
      </c>
      <c r="E127" s="109"/>
      <c r="F127" s="109"/>
      <c r="G127" s="109"/>
      <c r="H127" s="109"/>
      <c r="I127" s="63" t="s">
        <v>162</v>
      </c>
      <c r="J127" s="63"/>
      <c r="K127" s="63"/>
      <c r="L127" s="63"/>
      <c r="M127" s="63"/>
      <c r="N127" s="63"/>
      <c r="O127" s="63"/>
      <c r="P127" s="63"/>
      <c r="Q127" s="63"/>
      <c r="R127" s="63"/>
      <c r="S127" s="63"/>
      <c r="T127" s="63"/>
      <c r="U127" s="63"/>
      <c r="V127" s="63"/>
      <c r="W127" s="69"/>
      <c r="X127" s="69"/>
      <c r="Y127" s="69"/>
      <c r="Z127" s="69"/>
      <c r="AA127" s="63" t="s">
        <v>163</v>
      </c>
      <c r="AB127" s="63"/>
      <c r="AC127" s="63"/>
      <c r="AD127" s="63"/>
      <c r="AE127" s="63"/>
      <c r="AF127" s="63"/>
      <c r="AG127" s="63"/>
      <c r="AH127" s="63"/>
      <c r="AI127" s="63"/>
      <c r="AJ127" s="63"/>
      <c r="AK127" s="63"/>
      <c r="AL127" s="109" t="str">
        <f>IF(ISERROR(D127*W127),"",(D127*W127))</f>
        <v/>
      </c>
      <c r="AM127" s="109"/>
      <c r="AN127" s="109"/>
      <c r="AO127" s="109"/>
      <c r="AP127" s="109"/>
      <c r="AQ127" s="63" t="s">
        <v>164</v>
      </c>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row>
    <row r="128" spans="1:240" ht="18" customHeight="1">
      <c r="A128" s="61"/>
      <c r="B128" s="61"/>
      <c r="C128" s="61"/>
      <c r="D128" s="64" t="s">
        <v>165</v>
      </c>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3"/>
    </row>
    <row r="129" spans="1:256" ht="15.75" customHeight="1">
      <c r="A129" s="61"/>
      <c r="B129" s="61"/>
      <c r="C129" s="61"/>
      <c r="D129" s="65" t="s">
        <v>161</v>
      </c>
      <c r="E129" s="66"/>
      <c r="F129" s="66"/>
      <c r="G129" s="66"/>
      <c r="H129" s="66"/>
      <c r="I129" s="66"/>
      <c r="J129" s="66"/>
      <c r="K129" s="66"/>
      <c r="L129" s="66"/>
      <c r="M129" s="66"/>
      <c r="N129" s="66"/>
      <c r="O129" s="66"/>
      <c r="P129" s="66"/>
      <c r="Q129" s="66"/>
      <c r="R129" s="66"/>
      <c r="S129" s="66"/>
      <c r="T129" s="66"/>
      <c r="U129" s="67"/>
      <c r="V129" s="68" t="s">
        <v>36</v>
      </c>
      <c r="W129" s="68"/>
      <c r="X129" s="65" t="s">
        <v>166</v>
      </c>
      <c r="Y129" s="66"/>
      <c r="Z129" s="66"/>
      <c r="AA129" s="66"/>
      <c r="AB129" s="66"/>
      <c r="AC129" s="66"/>
      <c r="AD129" s="66"/>
      <c r="AE129" s="66"/>
      <c r="AF129" s="66"/>
      <c r="AG129" s="66"/>
      <c r="AH129" s="66"/>
      <c r="AI129" s="66"/>
      <c r="AJ129" s="66"/>
      <c r="AK129" s="66"/>
      <c r="AL129" s="66"/>
      <c r="AM129" s="66"/>
      <c r="AN129" s="66"/>
      <c r="AO129" s="67"/>
      <c r="AP129" s="68" t="s">
        <v>30</v>
      </c>
      <c r="AQ129" s="68"/>
      <c r="AR129" s="105" t="s">
        <v>167</v>
      </c>
      <c r="AS129" s="106"/>
      <c r="AT129" s="106"/>
      <c r="AU129" s="106"/>
      <c r="AV129" s="106"/>
      <c r="AW129" s="106"/>
      <c r="AX129" s="106"/>
      <c r="AY129" s="106"/>
      <c r="AZ129" s="106"/>
      <c r="BA129" s="106"/>
      <c r="BB129" s="106"/>
      <c r="BC129" s="106"/>
      <c r="BD129" s="106"/>
      <c r="BE129" s="106"/>
      <c r="BF129" s="107"/>
      <c r="BG129" s="61"/>
      <c r="BH129" s="61"/>
      <c r="BI129" s="61"/>
      <c r="BJ129" s="61"/>
      <c r="BK129" s="61"/>
      <c r="BL129" s="61"/>
      <c r="BM129" s="61"/>
      <c r="BN129" s="61"/>
    </row>
    <row r="130" spans="1:256" ht="18" customHeight="1">
      <c r="A130" s="61"/>
      <c r="B130" s="61"/>
      <c r="C130" s="61"/>
      <c r="D130" s="109" t="str">
        <f>AL127</f>
        <v/>
      </c>
      <c r="E130" s="109"/>
      <c r="F130" s="109"/>
      <c r="G130" s="109"/>
      <c r="H130" s="109"/>
      <c r="I130" s="63" t="s">
        <v>168</v>
      </c>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109" t="str">
        <f>IF(ISERROR(D130*4),"",(D130*4))</f>
        <v/>
      </c>
      <c r="AG130" s="109"/>
      <c r="AH130" s="109"/>
      <c r="AI130" s="109"/>
      <c r="AJ130" s="63" t="s">
        <v>169</v>
      </c>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row>
    <row r="131" spans="1:256" s="13" customFormat="1" ht="18" customHeight="1">
      <c r="A131" s="61"/>
      <c r="B131" s="61"/>
      <c r="C131" s="64" t="s">
        <v>170</v>
      </c>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4"/>
      <c r="CP131" s="64"/>
      <c r="CQ131" s="64"/>
      <c r="CR131" s="64"/>
      <c r="CS131" s="64"/>
      <c r="CT131" s="64"/>
      <c r="CU131" s="64"/>
      <c r="CV131" s="64"/>
      <c r="CW131" s="64"/>
      <c r="CX131" s="64"/>
      <c r="CY131" s="64"/>
      <c r="CZ131" s="64"/>
      <c r="DA131" s="64"/>
      <c r="DB131" s="64"/>
      <c r="DC131" s="64"/>
      <c r="DD131" s="64"/>
      <c r="DE131" s="64"/>
      <c r="DF131" s="64"/>
      <c r="DG131" s="64"/>
      <c r="DH131" s="64"/>
      <c r="DI131" s="64"/>
      <c r="DJ131" s="64"/>
      <c r="DK131" s="64"/>
      <c r="DL131" s="64"/>
      <c r="DM131" s="64"/>
      <c r="DN131" s="64"/>
      <c r="DO131" s="64"/>
      <c r="DP131" s="64"/>
      <c r="DQ131" s="64"/>
      <c r="DR131" s="64"/>
      <c r="DS131" s="64"/>
      <c r="DT131" s="64"/>
      <c r="DU131" s="64"/>
      <c r="DV131" s="64"/>
      <c r="DW131" s="64"/>
      <c r="DX131" s="64"/>
      <c r="DY131" s="64"/>
      <c r="DZ131" s="64"/>
      <c r="EA131" s="64"/>
      <c r="EB131" s="64"/>
      <c r="EC131" s="64"/>
      <c r="ED131" s="64"/>
      <c r="EE131" s="64"/>
      <c r="EF131" s="64"/>
      <c r="EG131" s="64"/>
      <c r="EH131" s="64"/>
      <c r="EI131" s="64"/>
      <c r="EJ131" s="64"/>
      <c r="EK131" s="64"/>
      <c r="EL131" s="64"/>
      <c r="EM131" s="64"/>
      <c r="EN131" s="64"/>
      <c r="EO131" s="64"/>
      <c r="EP131" s="64"/>
      <c r="EQ131" s="64"/>
      <c r="ER131" s="64"/>
      <c r="ES131" s="64"/>
      <c r="ET131" s="64"/>
      <c r="EU131" s="64"/>
      <c r="EV131" s="64"/>
      <c r="EW131" s="64"/>
      <c r="EX131" s="64"/>
      <c r="EY131" s="64"/>
      <c r="EZ131" s="64"/>
      <c r="FA131" s="64"/>
      <c r="FB131" s="64"/>
      <c r="FC131" s="64"/>
      <c r="FD131" s="64"/>
      <c r="FE131" s="64"/>
      <c r="FF131" s="64"/>
      <c r="FG131" s="64"/>
      <c r="FH131" s="64"/>
      <c r="FI131" s="64"/>
      <c r="FJ131" s="64"/>
      <c r="FK131" s="64"/>
      <c r="FL131" s="64"/>
      <c r="FM131" s="64"/>
      <c r="FN131" s="64"/>
      <c r="FO131" s="64"/>
      <c r="FP131" s="64"/>
      <c r="FQ131" s="64"/>
      <c r="FR131" s="64"/>
      <c r="FS131" s="64"/>
      <c r="FT131" s="64"/>
      <c r="FU131" s="64"/>
      <c r="FV131" s="64"/>
      <c r="FW131" s="64"/>
      <c r="FX131" s="64"/>
      <c r="FY131" s="64"/>
      <c r="FZ131" s="64"/>
      <c r="GA131" s="64"/>
      <c r="GB131" s="64"/>
      <c r="GC131" s="64"/>
      <c r="GD131" s="64"/>
      <c r="GE131" s="64"/>
      <c r="GF131" s="64"/>
      <c r="GG131" s="64"/>
      <c r="GH131" s="64"/>
      <c r="GI131" s="64"/>
      <c r="GJ131" s="64"/>
      <c r="GK131" s="64"/>
      <c r="GL131" s="64"/>
      <c r="GM131" s="64"/>
      <c r="GN131" s="64"/>
      <c r="GO131" s="64"/>
      <c r="GP131" s="64"/>
      <c r="GQ131" s="64"/>
      <c r="GR131" s="64"/>
      <c r="GS131" s="64"/>
      <c r="GT131" s="64"/>
      <c r="GU131" s="64"/>
      <c r="GV131" s="64"/>
      <c r="GW131" s="64"/>
      <c r="GX131" s="64"/>
      <c r="GY131" s="64"/>
      <c r="GZ131" s="64"/>
      <c r="HA131" s="64"/>
      <c r="HB131" s="64"/>
      <c r="HC131" s="64"/>
      <c r="HD131" s="64"/>
      <c r="HE131" s="64"/>
      <c r="HF131" s="64"/>
      <c r="HG131" s="64"/>
      <c r="HH131" s="64"/>
      <c r="HI131" s="64"/>
      <c r="HJ131" s="64"/>
      <c r="HK131" s="64"/>
      <c r="HL131" s="64"/>
      <c r="HM131" s="64"/>
      <c r="HN131" s="64"/>
      <c r="HO131" s="64"/>
      <c r="HP131" s="64"/>
      <c r="HQ131" s="64"/>
      <c r="HR131" s="64"/>
      <c r="HS131" s="64"/>
      <c r="HT131" s="64"/>
      <c r="HU131" s="64"/>
      <c r="HV131" s="64"/>
      <c r="HW131" s="64"/>
      <c r="HX131" s="64"/>
      <c r="HY131" s="64"/>
      <c r="HZ131" s="64"/>
      <c r="IA131" s="64"/>
      <c r="IB131" s="64"/>
      <c r="IC131" s="64"/>
      <c r="ID131" s="64"/>
      <c r="IE131" s="64"/>
      <c r="IF131" s="64"/>
      <c r="IG131" s="64"/>
      <c r="IH131" s="64"/>
      <c r="II131" s="64"/>
      <c r="IJ131" s="64"/>
      <c r="IK131" s="64"/>
      <c r="IL131" s="64"/>
      <c r="IM131" s="64"/>
      <c r="IN131" s="64"/>
      <c r="IO131" s="64"/>
      <c r="IP131" s="64"/>
      <c r="IQ131" s="64"/>
      <c r="IR131" s="64"/>
      <c r="IS131" s="64"/>
      <c r="IT131" s="64"/>
      <c r="IU131" s="64"/>
      <c r="IV131" s="64"/>
    </row>
    <row r="132" spans="1:256" ht="15.75" customHeight="1">
      <c r="A132" s="61"/>
      <c r="B132" s="61"/>
      <c r="C132" s="61"/>
      <c r="D132" s="83" t="s">
        <v>113</v>
      </c>
      <c r="E132" s="63"/>
      <c r="F132" s="63" t="s">
        <v>171</v>
      </c>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row>
    <row r="133" spans="1:256" ht="34.5" customHeight="1">
      <c r="A133" s="61"/>
      <c r="B133" s="61"/>
      <c r="C133" s="61"/>
      <c r="D133" s="61"/>
      <c r="E133" s="88"/>
      <c r="F133" s="133" t="s">
        <v>172</v>
      </c>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5"/>
      <c r="AD133" s="92" t="s">
        <v>173</v>
      </c>
      <c r="AE133" s="93"/>
      <c r="AF133" s="93"/>
      <c r="AG133" s="93"/>
      <c r="AH133" s="93"/>
      <c r="AI133" s="93"/>
      <c r="AJ133" s="94"/>
      <c r="AK133" s="85" t="s">
        <v>174</v>
      </c>
      <c r="AL133" s="86"/>
      <c r="AM133" s="86"/>
      <c r="AN133" s="86"/>
      <c r="AO133" s="86"/>
      <c r="AP133" s="86"/>
      <c r="AQ133" s="86"/>
      <c r="AR133" s="86"/>
      <c r="AS133" s="87"/>
      <c r="AT133" s="92" t="s">
        <v>175</v>
      </c>
      <c r="AU133" s="93"/>
      <c r="AV133" s="93"/>
      <c r="AW133" s="93"/>
      <c r="AX133" s="147"/>
      <c r="AY133" s="136" t="str">
        <f>IF(ISERROR(ROUNDUP($AL$127,0)),"",(ROUNDUP($AL$127,0)))</f>
        <v/>
      </c>
      <c r="AZ133" s="137"/>
      <c r="BA133" s="137"/>
      <c r="BB133" s="137"/>
      <c r="BC133" s="84" t="s">
        <v>176</v>
      </c>
      <c r="BD133" s="84"/>
      <c r="BE133" s="84"/>
      <c r="BF133" s="84"/>
      <c r="BG133" s="84"/>
      <c r="BH133" s="84"/>
      <c r="BI133" s="84"/>
      <c r="BJ133" s="84"/>
      <c r="BK133" s="84"/>
      <c r="BL133" s="84"/>
      <c r="BM133" s="84"/>
      <c r="BN133" s="84"/>
    </row>
    <row r="134" spans="1:256" s="22" customFormat="1" ht="15.75" customHeight="1">
      <c r="A134" s="61"/>
      <c r="B134" s="61"/>
      <c r="C134" s="61"/>
      <c r="D134" s="61"/>
      <c r="E134" s="88"/>
      <c r="F134" s="148" t="s">
        <v>177</v>
      </c>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99">
        <v>10</v>
      </c>
      <c r="AE134" s="99"/>
      <c r="AF134" s="99"/>
      <c r="AG134" s="99"/>
      <c r="AH134" s="99"/>
      <c r="AI134" s="99"/>
      <c r="AJ134" s="99"/>
      <c r="AK134" s="142" t="s">
        <v>178</v>
      </c>
      <c r="AL134" s="142"/>
      <c r="AM134" s="142"/>
      <c r="AN134" s="142"/>
      <c r="AO134" s="142"/>
      <c r="AP134" s="142"/>
      <c r="AQ134" s="142"/>
      <c r="AR134" s="142"/>
      <c r="AS134" s="142"/>
      <c r="AT134" s="95" t="str">
        <f t="shared" ref="AT134:AT139" si="0">IF(ISERROR($AD134*$AY$133),"",($AD134*$AY$133))</f>
        <v/>
      </c>
      <c r="AU134" s="95"/>
      <c r="AV134" s="95"/>
      <c r="AW134" s="95"/>
      <c r="AX134" s="96"/>
      <c r="AY134" s="97"/>
      <c r="AZ134" s="98"/>
      <c r="BA134" s="98"/>
      <c r="BB134" s="98"/>
      <c r="BC134" s="98"/>
      <c r="BD134" s="98"/>
      <c r="BE134" s="98"/>
      <c r="BF134" s="98"/>
      <c r="BG134" s="98"/>
      <c r="BH134" s="98"/>
      <c r="BI134" s="98"/>
      <c r="BJ134" s="98"/>
      <c r="BK134" s="98"/>
      <c r="BL134" s="98"/>
      <c r="BM134" s="98"/>
      <c r="BN134" s="98"/>
    </row>
    <row r="135" spans="1:256" ht="15.75" customHeight="1">
      <c r="A135" s="61"/>
      <c r="B135" s="61"/>
      <c r="C135" s="61"/>
      <c r="D135" s="61"/>
      <c r="E135" s="88"/>
      <c r="F135" s="148" t="s">
        <v>179</v>
      </c>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38">
        <v>1</v>
      </c>
      <c r="AE135" s="138"/>
      <c r="AF135" s="138"/>
      <c r="AG135" s="138"/>
      <c r="AH135" s="138"/>
      <c r="AI135" s="138"/>
      <c r="AJ135" s="138"/>
      <c r="AK135" s="142" t="s">
        <v>180</v>
      </c>
      <c r="AL135" s="142"/>
      <c r="AM135" s="142"/>
      <c r="AN135" s="142"/>
      <c r="AO135" s="142"/>
      <c r="AP135" s="142"/>
      <c r="AQ135" s="142"/>
      <c r="AR135" s="142"/>
      <c r="AS135" s="142"/>
      <c r="AT135" s="95" t="str">
        <f t="shared" si="0"/>
        <v/>
      </c>
      <c r="AU135" s="95"/>
      <c r="AV135" s="95"/>
      <c r="AW135" s="95"/>
      <c r="AX135" s="96"/>
      <c r="AY135" s="97"/>
      <c r="AZ135" s="98"/>
      <c r="BA135" s="98"/>
      <c r="BB135" s="98"/>
      <c r="BC135" s="98"/>
      <c r="BD135" s="98"/>
      <c r="BE135" s="98"/>
      <c r="BF135" s="98"/>
      <c r="BG135" s="98"/>
      <c r="BH135" s="98"/>
      <c r="BI135" s="98"/>
      <c r="BJ135" s="98"/>
      <c r="BK135" s="98"/>
      <c r="BL135" s="98"/>
      <c r="BM135" s="98"/>
      <c r="BN135" s="98"/>
    </row>
    <row r="136" spans="1:256" ht="15.75" customHeight="1">
      <c r="A136" s="61"/>
      <c r="B136" s="61"/>
      <c r="C136" s="61"/>
      <c r="D136" s="61"/>
      <c r="E136" s="88"/>
      <c r="F136" s="148" t="s">
        <v>181</v>
      </c>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38">
        <v>0.5</v>
      </c>
      <c r="AE136" s="138"/>
      <c r="AF136" s="138"/>
      <c r="AG136" s="138"/>
      <c r="AH136" s="138"/>
      <c r="AI136" s="138"/>
      <c r="AJ136" s="138"/>
      <c r="AK136" s="142" t="s">
        <v>182</v>
      </c>
      <c r="AL136" s="142"/>
      <c r="AM136" s="142"/>
      <c r="AN136" s="142"/>
      <c r="AO136" s="142"/>
      <c r="AP136" s="142"/>
      <c r="AQ136" s="142"/>
      <c r="AR136" s="142"/>
      <c r="AS136" s="142"/>
      <c r="AT136" s="95" t="str">
        <f t="shared" si="0"/>
        <v/>
      </c>
      <c r="AU136" s="95"/>
      <c r="AV136" s="95"/>
      <c r="AW136" s="95"/>
      <c r="AX136" s="96"/>
      <c r="AY136" s="97"/>
      <c r="AZ136" s="98"/>
      <c r="BA136" s="98"/>
      <c r="BB136" s="98"/>
      <c r="BC136" s="98"/>
      <c r="BD136" s="98"/>
      <c r="BE136" s="98"/>
      <c r="BF136" s="98"/>
      <c r="BG136" s="98"/>
      <c r="BH136" s="98"/>
      <c r="BI136" s="98"/>
      <c r="BJ136" s="98"/>
      <c r="BK136" s="98"/>
      <c r="BL136" s="98"/>
      <c r="BM136" s="98"/>
      <c r="BN136" s="98"/>
    </row>
    <row r="137" spans="1:256" ht="15.75" customHeight="1">
      <c r="A137" s="61"/>
      <c r="B137" s="61"/>
      <c r="C137" s="61"/>
      <c r="D137" s="61"/>
      <c r="E137" s="88"/>
      <c r="F137" s="148" t="s">
        <v>183</v>
      </c>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99">
        <v>0.5</v>
      </c>
      <c r="AE137" s="99"/>
      <c r="AF137" s="99"/>
      <c r="AG137" s="99"/>
      <c r="AH137" s="99"/>
      <c r="AI137" s="99"/>
      <c r="AJ137" s="99"/>
      <c r="AK137" s="142" t="s">
        <v>182</v>
      </c>
      <c r="AL137" s="142"/>
      <c r="AM137" s="142"/>
      <c r="AN137" s="142"/>
      <c r="AO137" s="142"/>
      <c r="AP137" s="142"/>
      <c r="AQ137" s="142"/>
      <c r="AR137" s="142"/>
      <c r="AS137" s="142"/>
      <c r="AT137" s="95" t="str">
        <f t="shared" si="0"/>
        <v/>
      </c>
      <c r="AU137" s="95"/>
      <c r="AV137" s="95"/>
      <c r="AW137" s="95"/>
      <c r="AX137" s="96"/>
      <c r="AY137" s="97"/>
      <c r="AZ137" s="98"/>
      <c r="BA137" s="98"/>
      <c r="BB137" s="98"/>
      <c r="BC137" s="98"/>
      <c r="BD137" s="98"/>
      <c r="BE137" s="98"/>
      <c r="BF137" s="98"/>
      <c r="BG137" s="98"/>
      <c r="BH137" s="98"/>
      <c r="BI137" s="98"/>
      <c r="BJ137" s="98"/>
      <c r="BK137" s="98"/>
      <c r="BL137" s="98"/>
      <c r="BM137" s="98"/>
      <c r="BN137" s="98"/>
    </row>
    <row r="138" spans="1:256" ht="15.75" customHeight="1">
      <c r="A138" s="61"/>
      <c r="B138" s="61"/>
      <c r="C138" s="61"/>
      <c r="D138" s="61"/>
      <c r="E138" s="88"/>
      <c r="F138" s="148" t="s">
        <v>184</v>
      </c>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38">
        <v>36</v>
      </c>
      <c r="AE138" s="138"/>
      <c r="AF138" s="138"/>
      <c r="AG138" s="138"/>
      <c r="AH138" s="138"/>
      <c r="AI138" s="138"/>
      <c r="AJ138" s="138"/>
      <c r="AK138" s="142" t="s">
        <v>185</v>
      </c>
      <c r="AL138" s="142"/>
      <c r="AM138" s="142"/>
      <c r="AN138" s="142"/>
      <c r="AO138" s="142"/>
      <c r="AP138" s="142"/>
      <c r="AQ138" s="142"/>
      <c r="AR138" s="142"/>
      <c r="AS138" s="142"/>
      <c r="AT138" s="95" t="str">
        <f t="shared" si="0"/>
        <v/>
      </c>
      <c r="AU138" s="95"/>
      <c r="AV138" s="95"/>
      <c r="AW138" s="95"/>
      <c r="AX138" s="96"/>
      <c r="AY138" s="97"/>
      <c r="AZ138" s="98"/>
      <c r="BA138" s="98"/>
      <c r="BB138" s="98"/>
      <c r="BC138" s="98"/>
      <c r="BD138" s="98"/>
      <c r="BE138" s="98"/>
      <c r="BF138" s="98"/>
      <c r="BG138" s="98"/>
      <c r="BH138" s="98"/>
      <c r="BI138" s="98"/>
      <c r="BJ138" s="98"/>
      <c r="BK138" s="98"/>
      <c r="BL138" s="98"/>
      <c r="BM138" s="98"/>
      <c r="BN138" s="98"/>
    </row>
    <row r="139" spans="1:256" ht="15.75" customHeight="1">
      <c r="A139" s="61"/>
      <c r="B139" s="61"/>
      <c r="C139" s="61"/>
      <c r="D139" s="61"/>
      <c r="E139" s="88"/>
      <c r="F139" s="140" t="s">
        <v>186</v>
      </c>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39">
        <v>2</v>
      </c>
      <c r="AE139" s="139"/>
      <c r="AF139" s="139"/>
      <c r="AG139" s="139"/>
      <c r="AH139" s="139"/>
      <c r="AI139" s="139"/>
      <c r="AJ139" s="139"/>
      <c r="AK139" s="155" t="s">
        <v>187</v>
      </c>
      <c r="AL139" s="155"/>
      <c r="AM139" s="155"/>
      <c r="AN139" s="155"/>
      <c r="AO139" s="155"/>
      <c r="AP139" s="155"/>
      <c r="AQ139" s="155"/>
      <c r="AR139" s="155"/>
      <c r="AS139" s="155"/>
      <c r="AT139" s="152" t="str">
        <f t="shared" si="0"/>
        <v/>
      </c>
      <c r="AU139" s="152"/>
      <c r="AV139" s="152"/>
      <c r="AW139" s="152"/>
      <c r="AX139" s="153"/>
      <c r="AY139" s="97"/>
      <c r="AZ139" s="98"/>
      <c r="BA139" s="98"/>
      <c r="BB139" s="98"/>
      <c r="BC139" s="98"/>
      <c r="BD139" s="98"/>
      <c r="BE139" s="98"/>
      <c r="BF139" s="98"/>
      <c r="BG139" s="98"/>
      <c r="BH139" s="98"/>
      <c r="BI139" s="98"/>
      <c r="BJ139" s="98"/>
      <c r="BK139" s="98"/>
      <c r="BL139" s="98"/>
      <c r="BM139" s="98"/>
      <c r="BN139" s="98"/>
    </row>
    <row r="140" spans="1:256" ht="15.75" customHeight="1">
      <c r="A140" s="61"/>
      <c r="B140" s="61"/>
      <c r="C140" s="61"/>
      <c r="D140" s="61"/>
      <c r="E140" s="61"/>
      <c r="F140" s="134" t="s">
        <v>188</v>
      </c>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54" t="s">
        <v>189</v>
      </c>
      <c r="AE140" s="154"/>
      <c r="AF140" s="154"/>
      <c r="AG140" s="154"/>
      <c r="AH140" s="154"/>
      <c r="AI140" s="154"/>
      <c r="AJ140" s="154"/>
      <c r="AK140" s="23"/>
      <c r="AL140" s="24"/>
      <c r="AM140" s="24"/>
      <c r="AN140" s="24"/>
      <c r="AO140" s="24"/>
      <c r="AP140" s="24"/>
      <c r="AQ140" s="24"/>
      <c r="AR140" s="24"/>
      <c r="AS140" s="24"/>
      <c r="AT140" s="150" t="str">
        <f>IF(SUM(AT134:AX139)=0,"",SUM(AT134:AX139))</f>
        <v/>
      </c>
      <c r="AU140" s="150"/>
      <c r="AV140" s="150"/>
      <c r="AW140" s="150"/>
      <c r="AX140" s="151"/>
      <c r="AY140" s="98"/>
      <c r="AZ140" s="98"/>
      <c r="BA140" s="98"/>
      <c r="BB140" s="98"/>
      <c r="BC140" s="98"/>
      <c r="BD140" s="98"/>
      <c r="BE140" s="98"/>
      <c r="BF140" s="98"/>
      <c r="BG140" s="98"/>
      <c r="BH140" s="98"/>
      <c r="BI140" s="98"/>
      <c r="BJ140" s="98"/>
      <c r="BK140" s="98"/>
      <c r="BL140" s="98"/>
      <c r="BM140" s="98"/>
      <c r="BN140" s="98"/>
    </row>
    <row r="141" spans="1:256" ht="18.75" customHeight="1">
      <c r="A141" s="61"/>
      <c r="B141" s="61"/>
      <c r="C141" s="61"/>
      <c r="D141" s="83" t="s">
        <v>116</v>
      </c>
      <c r="E141" s="63"/>
      <c r="F141" s="63" t="s">
        <v>190</v>
      </c>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row>
    <row r="142" spans="1:256" ht="15.75" customHeight="1">
      <c r="A142" s="61"/>
      <c r="B142" s="61"/>
      <c r="C142" s="61"/>
      <c r="D142" s="61"/>
      <c r="E142" s="88"/>
      <c r="F142" s="100" t="s">
        <v>191</v>
      </c>
      <c r="G142" s="101"/>
      <c r="H142" s="101"/>
      <c r="I142" s="101"/>
      <c r="J142" s="101"/>
      <c r="K142" s="101" t="s">
        <v>192</v>
      </c>
      <c r="L142" s="101"/>
      <c r="M142" s="101"/>
      <c r="N142" s="101"/>
      <c r="O142" s="101"/>
      <c r="P142" s="101"/>
      <c r="Q142" s="101"/>
      <c r="R142" s="101"/>
      <c r="S142" s="101" t="s">
        <v>193</v>
      </c>
      <c r="T142" s="101"/>
      <c r="U142" s="101"/>
      <c r="V142" s="101"/>
      <c r="W142" s="101"/>
      <c r="X142" s="101"/>
      <c r="Y142" s="143"/>
      <c r="Z142" s="97"/>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8"/>
      <c r="BC142" s="98"/>
      <c r="BD142" s="98"/>
      <c r="BE142" s="98"/>
      <c r="BF142" s="98"/>
      <c r="BG142" s="98"/>
      <c r="BH142" s="98"/>
      <c r="BI142" s="98"/>
      <c r="BJ142" s="98"/>
      <c r="BK142" s="98"/>
      <c r="BL142" s="98"/>
      <c r="BM142" s="98"/>
      <c r="BN142" s="98"/>
    </row>
    <row r="143" spans="1:256" ht="15.75" customHeight="1">
      <c r="A143" s="61"/>
      <c r="B143" s="61"/>
      <c r="C143" s="61"/>
      <c r="D143" s="61"/>
      <c r="E143" s="61"/>
      <c r="F143" s="157" t="s">
        <v>194</v>
      </c>
      <c r="G143" s="157"/>
      <c r="H143" s="157"/>
      <c r="I143" s="157"/>
      <c r="J143" s="157"/>
      <c r="K143" s="90" t="s">
        <v>195</v>
      </c>
      <c r="L143" s="90"/>
      <c r="M143" s="90"/>
      <c r="N143" s="90"/>
      <c r="O143" s="90"/>
      <c r="P143" s="90"/>
      <c r="Q143" s="90"/>
      <c r="R143" s="90"/>
      <c r="S143" s="91" t="s">
        <v>196</v>
      </c>
      <c r="T143" s="91"/>
      <c r="U143" s="91"/>
      <c r="V143" s="91"/>
      <c r="W143" s="91"/>
      <c r="X143" s="91"/>
      <c r="Y143" s="91"/>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c r="BA143" s="98"/>
      <c r="BB143" s="98"/>
      <c r="BC143" s="98"/>
      <c r="BD143" s="98"/>
      <c r="BE143" s="98"/>
      <c r="BF143" s="98"/>
      <c r="BG143" s="98"/>
      <c r="BH143" s="98"/>
      <c r="BI143" s="98"/>
      <c r="BJ143" s="98"/>
      <c r="BK143" s="98"/>
      <c r="BL143" s="98"/>
      <c r="BM143" s="98"/>
      <c r="BN143" s="98"/>
    </row>
    <row r="144" spans="1:256" ht="15.75" customHeight="1">
      <c r="A144" s="61"/>
      <c r="B144" s="61"/>
      <c r="C144" s="61"/>
      <c r="D144" s="61"/>
      <c r="E144" s="61"/>
      <c r="F144" s="156" t="s">
        <v>197</v>
      </c>
      <c r="G144" s="156"/>
      <c r="H144" s="156"/>
      <c r="I144" s="156"/>
      <c r="J144" s="156"/>
      <c r="K144" s="90" t="s">
        <v>195</v>
      </c>
      <c r="L144" s="90"/>
      <c r="M144" s="90"/>
      <c r="N144" s="90"/>
      <c r="O144" s="90"/>
      <c r="P144" s="90"/>
      <c r="Q144" s="90"/>
      <c r="R144" s="90"/>
      <c r="S144" s="149" t="s">
        <v>198</v>
      </c>
      <c r="T144" s="149"/>
      <c r="U144" s="149"/>
      <c r="V144" s="149"/>
      <c r="W144" s="149"/>
      <c r="X144" s="149"/>
      <c r="Y144" s="149"/>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8"/>
      <c r="BF144" s="98"/>
      <c r="BG144" s="98"/>
      <c r="BH144" s="98"/>
      <c r="BI144" s="98"/>
      <c r="BJ144" s="98"/>
      <c r="BK144" s="98"/>
      <c r="BL144" s="98"/>
      <c r="BM144" s="98"/>
      <c r="BN144" s="98"/>
    </row>
    <row r="145" spans="1:66" ht="15.75" customHeight="1">
      <c r="A145" s="61"/>
      <c r="B145" s="61"/>
      <c r="C145" s="61"/>
      <c r="D145" s="61"/>
      <c r="E145" s="61"/>
      <c r="F145" s="156"/>
      <c r="G145" s="156"/>
      <c r="H145" s="156"/>
      <c r="I145" s="156"/>
      <c r="J145" s="156"/>
      <c r="K145" s="90" t="s">
        <v>199</v>
      </c>
      <c r="L145" s="90"/>
      <c r="M145" s="90"/>
      <c r="N145" s="90"/>
      <c r="O145" s="90"/>
      <c r="P145" s="90"/>
      <c r="Q145" s="90"/>
      <c r="R145" s="90"/>
      <c r="S145" s="91" t="s">
        <v>200</v>
      </c>
      <c r="T145" s="91"/>
      <c r="U145" s="91"/>
      <c r="V145" s="91"/>
      <c r="W145" s="91"/>
      <c r="X145" s="91"/>
      <c r="Y145" s="91"/>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row>
    <row r="146" spans="1:66" ht="15.75" customHeight="1">
      <c r="A146" s="61"/>
      <c r="B146" s="61"/>
      <c r="C146" s="61"/>
      <c r="D146" s="61"/>
      <c r="E146" s="61"/>
      <c r="F146" s="156"/>
      <c r="G146" s="156"/>
      <c r="H146" s="156"/>
      <c r="I146" s="156"/>
      <c r="J146" s="156"/>
      <c r="K146" s="90" t="s">
        <v>201</v>
      </c>
      <c r="L146" s="90"/>
      <c r="M146" s="90"/>
      <c r="N146" s="90"/>
      <c r="O146" s="90"/>
      <c r="P146" s="90"/>
      <c r="Q146" s="90"/>
      <c r="R146" s="90"/>
      <c r="S146" s="149" t="s">
        <v>200</v>
      </c>
      <c r="T146" s="149"/>
      <c r="U146" s="149"/>
      <c r="V146" s="149"/>
      <c r="W146" s="149"/>
      <c r="X146" s="149"/>
      <c r="Y146" s="149"/>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c r="BE146" s="98"/>
      <c r="BF146" s="98"/>
      <c r="BG146" s="98"/>
      <c r="BH146" s="98"/>
      <c r="BI146" s="98"/>
      <c r="BJ146" s="98"/>
      <c r="BK146" s="98"/>
      <c r="BL146" s="98"/>
      <c r="BM146" s="98"/>
      <c r="BN146" s="98"/>
    </row>
    <row r="147" spans="1:66" ht="15.75" customHeight="1">
      <c r="A147" s="1"/>
      <c r="B147" s="1"/>
      <c r="C147" s="1"/>
      <c r="D147" s="1"/>
      <c r="E147" s="1"/>
      <c r="F147" s="89" t="s">
        <v>194</v>
      </c>
      <c r="G147" s="89"/>
      <c r="H147" s="89"/>
      <c r="I147" s="89"/>
      <c r="J147" s="89"/>
      <c r="K147" s="90" t="s">
        <v>201</v>
      </c>
      <c r="L147" s="90"/>
      <c r="M147" s="90"/>
      <c r="N147" s="90"/>
      <c r="O147" s="90"/>
      <c r="P147" s="90"/>
      <c r="Q147" s="90"/>
      <c r="R147" s="90"/>
      <c r="S147" s="91" t="s">
        <v>202</v>
      </c>
      <c r="T147" s="91"/>
      <c r="U147" s="91"/>
      <c r="V147" s="91"/>
      <c r="W147" s="91"/>
      <c r="X147" s="91"/>
      <c r="Y147" s="91"/>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row>
    <row r="148" spans="1:66" s="1" customFormat="1" ht="15.75" customHeight="1">
      <c r="A148" s="61"/>
      <c r="B148" s="61"/>
      <c r="C148" s="61"/>
      <c r="D148" s="78" t="s">
        <v>121</v>
      </c>
      <c r="E148" s="61"/>
      <c r="F148" s="61" t="s">
        <v>203</v>
      </c>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row>
    <row r="149" spans="1:66" s="1" customFormat="1" ht="15.75" customHeight="1">
      <c r="D149" s="20"/>
      <c r="F149" s="61" t="s">
        <v>204</v>
      </c>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row>
    <row r="150" spans="1:66" s="1" customFormat="1" ht="15.75" customHeight="1">
      <c r="A150" s="61"/>
      <c r="B150" s="61"/>
      <c r="C150" s="61"/>
      <c r="D150" s="61"/>
      <c r="E150" s="61"/>
      <c r="F150" s="61" t="s">
        <v>205</v>
      </c>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row>
    <row r="151" spans="1:66" ht="15.75" customHeight="1">
      <c r="A151" s="61"/>
      <c r="B151" s="61"/>
      <c r="C151" s="61"/>
      <c r="D151" s="78" t="s">
        <v>124</v>
      </c>
      <c r="E151" s="61"/>
      <c r="F151" s="61" t="s">
        <v>206</v>
      </c>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row>
    <row r="152" spans="1:66" ht="8.25" customHeight="1">
      <c r="A152" s="61"/>
      <c r="B152" s="61"/>
      <c r="C152" s="61"/>
      <c r="D152" s="78" t="s">
        <v>126</v>
      </c>
      <c r="E152" s="61"/>
      <c r="F152" s="61" t="s">
        <v>207</v>
      </c>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row>
    <row r="153" spans="1:66" ht="15.75" customHeight="1">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row>
    <row r="154" spans="1:66" ht="13.5" customHeight="1">
      <c r="A154" s="126" t="s">
        <v>208</v>
      </c>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c r="BF154" s="126"/>
      <c r="BG154" s="126"/>
      <c r="BH154" s="126"/>
      <c r="BI154" s="126"/>
      <c r="BJ154" s="126"/>
      <c r="BK154" s="126"/>
      <c r="BL154" s="126"/>
      <c r="BM154" s="126"/>
      <c r="BN154" s="126"/>
    </row>
    <row r="155" spans="1:66" ht="13.5" customHeight="1">
      <c r="A155" s="1"/>
      <c r="B155" s="61" t="s">
        <v>209</v>
      </c>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row>
    <row r="156" spans="1:66" ht="13.5" customHeight="1">
      <c r="A156" s="61"/>
      <c r="B156" s="61"/>
      <c r="C156" s="61"/>
      <c r="D156" s="64" t="s">
        <v>210</v>
      </c>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63"/>
    </row>
    <row r="157" spans="1:66" s="1" customFormat="1" ht="13.5" customHeight="1">
      <c r="A157" s="61"/>
      <c r="B157" s="61"/>
      <c r="C157" s="61"/>
      <c r="D157" s="65" t="s">
        <v>211</v>
      </c>
      <c r="E157" s="66"/>
      <c r="F157" s="66"/>
      <c r="G157" s="66"/>
      <c r="H157" s="66"/>
      <c r="I157" s="66"/>
      <c r="J157" s="66"/>
      <c r="K157" s="66"/>
      <c r="L157" s="66"/>
      <c r="M157" s="66"/>
      <c r="N157" s="66"/>
      <c r="O157" s="66"/>
      <c r="P157" s="66"/>
      <c r="Q157" s="66"/>
      <c r="R157" s="66"/>
      <c r="S157" s="66"/>
      <c r="T157" s="66"/>
      <c r="U157" s="66"/>
      <c r="V157" s="66"/>
      <c r="W157" s="66"/>
      <c r="X157" s="67"/>
      <c r="Y157" s="68" t="s">
        <v>36</v>
      </c>
      <c r="Z157" s="68"/>
      <c r="AA157" s="65" t="s">
        <v>212</v>
      </c>
      <c r="AB157" s="66"/>
      <c r="AC157" s="66"/>
      <c r="AD157" s="66"/>
      <c r="AE157" s="66"/>
      <c r="AF157" s="66"/>
      <c r="AG157" s="66"/>
      <c r="AH157" s="66"/>
      <c r="AI157" s="66"/>
      <c r="AJ157" s="66"/>
      <c r="AK157" s="66"/>
      <c r="AL157" s="66"/>
      <c r="AM157" s="67"/>
      <c r="AN157" s="68" t="s">
        <v>30</v>
      </c>
      <c r="AO157" s="68"/>
      <c r="AP157" s="65" t="s">
        <v>213</v>
      </c>
      <c r="AQ157" s="66"/>
      <c r="AR157" s="66"/>
      <c r="AS157" s="66"/>
      <c r="AT157" s="66"/>
      <c r="AU157" s="66"/>
      <c r="AV157" s="66"/>
      <c r="AW157" s="66"/>
      <c r="AX157" s="66"/>
      <c r="AY157" s="66"/>
      <c r="AZ157" s="66"/>
      <c r="BA157" s="66"/>
      <c r="BB157" s="66"/>
      <c r="BC157" s="66"/>
      <c r="BD157" s="66"/>
      <c r="BE157" s="67"/>
      <c r="BF157" s="61"/>
      <c r="BG157" s="61"/>
      <c r="BH157" s="61"/>
      <c r="BI157" s="61"/>
      <c r="BJ157" s="61"/>
      <c r="BK157" s="61"/>
      <c r="BL157" s="61"/>
      <c r="BM157" s="61"/>
      <c r="BN157" s="61"/>
    </row>
    <row r="158" spans="1:66" s="1" customFormat="1" ht="6.75" customHeight="1">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row>
    <row r="159" spans="1:66" s="1" customFormat="1" ht="15.75" customHeight="1">
      <c r="A159" s="61"/>
      <c r="B159" s="61"/>
      <c r="C159" s="61"/>
      <c r="D159" s="62" t="str">
        <f>IF($Z$51=0,"",$Z$51)</f>
        <v/>
      </c>
      <c r="E159" s="62"/>
      <c r="F159" s="62"/>
      <c r="G159" s="62"/>
      <c r="H159" s="62"/>
      <c r="I159" s="62"/>
      <c r="J159" s="63" t="s">
        <v>214</v>
      </c>
      <c r="K159" s="63"/>
      <c r="L159" s="63"/>
      <c r="M159" s="63"/>
      <c r="N159" s="63"/>
      <c r="O159" s="63"/>
      <c r="P159" s="63"/>
      <c r="Q159" s="63"/>
      <c r="R159" s="63"/>
      <c r="S159" s="63"/>
      <c r="T159" s="63"/>
      <c r="U159" s="63"/>
      <c r="V159" s="63"/>
      <c r="W159" s="63"/>
      <c r="X159" s="63"/>
      <c r="Y159" s="63"/>
      <c r="Z159" s="63"/>
      <c r="AA159" s="63"/>
      <c r="AB159" s="62" t="str">
        <f>IF(ISERROR(D159*1000),"",(D159*1000))</f>
        <v/>
      </c>
      <c r="AC159" s="62"/>
      <c r="AD159" s="62"/>
      <c r="AE159" s="62"/>
      <c r="AF159" s="62"/>
      <c r="AG159" s="62"/>
      <c r="AH159" s="62"/>
      <c r="AI159" s="62"/>
      <c r="AJ159" s="62"/>
      <c r="AK159" s="63" t="s">
        <v>215</v>
      </c>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row>
    <row r="160" spans="1:66" ht="13.5" customHeight="1">
      <c r="A160" s="126" t="s">
        <v>216</v>
      </c>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c r="BF160" s="126"/>
      <c r="BG160" s="126"/>
      <c r="BH160" s="126"/>
      <c r="BI160" s="126"/>
      <c r="BJ160" s="126"/>
      <c r="BK160" s="126"/>
      <c r="BL160" s="126"/>
      <c r="BM160" s="126"/>
      <c r="BN160" s="126"/>
    </row>
    <row r="161" spans="1:66" ht="13.5" customHeight="1">
      <c r="A161" s="1"/>
      <c r="B161" s="61" t="s">
        <v>217</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row>
    <row r="162" spans="1:66" s="1" customFormat="1" ht="13.5" customHeight="1">
      <c r="B162" s="61" t="s">
        <v>218</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row>
    <row r="163" spans="1:66" ht="13.5" customHeight="1">
      <c r="A163" s="1"/>
      <c r="B163" s="61" t="s">
        <v>219</v>
      </c>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row>
    <row r="164" spans="1:66" ht="13.5" customHeight="1">
      <c r="A164" s="1"/>
      <c r="B164" s="61" t="s">
        <v>220</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row>
    <row r="165" spans="1:66" ht="13.5" customHeight="1">
      <c r="A165" s="1"/>
      <c r="B165" s="61" t="s">
        <v>221</v>
      </c>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row>
    <row r="166" spans="1:66" ht="93.75" customHeight="1">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row>
  </sheetData>
  <sheetProtection sheet="1" formatCells="0" selectLockedCells="1"/>
  <mergeCells count="504">
    <mergeCell ref="C88:E88"/>
    <mergeCell ref="F88:H88"/>
    <mergeCell ref="D132:E132"/>
    <mergeCell ref="A87:E87"/>
    <mergeCell ref="AR86:BN86"/>
    <mergeCell ref="AK86:AN86"/>
    <mergeCell ref="A125:C125"/>
    <mergeCell ref="F108:BN108"/>
    <mergeCell ref="I124:W124"/>
    <mergeCell ref="X124:AB124"/>
    <mergeCell ref="N120:O120"/>
    <mergeCell ref="I127:V127"/>
    <mergeCell ref="D127:H127"/>
    <mergeCell ref="F107:BN107"/>
    <mergeCell ref="F112:BN112"/>
    <mergeCell ref="D121:J121"/>
    <mergeCell ref="A122:C122"/>
    <mergeCell ref="F104:BN104"/>
    <mergeCell ref="D128:BN128"/>
    <mergeCell ref="X126:AK126"/>
    <mergeCell ref="AL126:AM126"/>
    <mergeCell ref="A113:E113"/>
    <mergeCell ref="C118:BN118"/>
    <mergeCell ref="AA127:AK127"/>
    <mergeCell ref="A166:BN166"/>
    <mergeCell ref="A153:BN153"/>
    <mergeCell ref="C93:E93"/>
    <mergeCell ref="A93:B93"/>
    <mergeCell ref="F91:BN91"/>
    <mergeCell ref="C91:E91"/>
    <mergeCell ref="I88:BN88"/>
    <mergeCell ref="A91:B91"/>
    <mergeCell ref="A88:B88"/>
    <mergeCell ref="S146:Y146"/>
    <mergeCell ref="F140:AC140"/>
    <mergeCell ref="F144:J146"/>
    <mergeCell ref="F143:J143"/>
    <mergeCell ref="S143:Y143"/>
    <mergeCell ref="S144:Y144"/>
    <mergeCell ref="A154:BN154"/>
    <mergeCell ref="K146:R146"/>
    <mergeCell ref="F148:BN148"/>
    <mergeCell ref="D152:E152"/>
    <mergeCell ref="B165:BN165"/>
    <mergeCell ref="A160:BN160"/>
    <mergeCell ref="B163:BN163"/>
    <mergeCell ref="B161:BN161"/>
    <mergeCell ref="A131:B131"/>
    <mergeCell ref="F33:J33"/>
    <mergeCell ref="AR33:BN33"/>
    <mergeCell ref="AL33:AQ33"/>
    <mergeCell ref="AA33:AF33"/>
    <mergeCell ref="K33:Z33"/>
    <mergeCell ref="AG33:AK33"/>
    <mergeCell ref="AR77:BK77"/>
    <mergeCell ref="C37:BN38"/>
    <mergeCell ref="AP72:BN72"/>
    <mergeCell ref="A72:C72"/>
    <mergeCell ref="AM71:AN71"/>
    <mergeCell ref="AP77:AQ77"/>
    <mergeCell ref="M71:AL71"/>
    <mergeCell ref="AZ60:BN60"/>
    <mergeCell ref="A71:C71"/>
    <mergeCell ref="E40:T40"/>
    <mergeCell ref="U40:Y40"/>
    <mergeCell ref="Z40:BN40"/>
    <mergeCell ref="AK60:AY60"/>
    <mergeCell ref="B69:BN69"/>
    <mergeCell ref="A40:D40"/>
    <mergeCell ref="A43:D43"/>
    <mergeCell ref="U42:Y42"/>
    <mergeCell ref="D42:T42"/>
    <mergeCell ref="B164:BN164"/>
    <mergeCell ref="B155:BN155"/>
    <mergeCell ref="B162:BN162"/>
    <mergeCell ref="A133:E140"/>
    <mergeCell ref="Z121:AD121"/>
    <mergeCell ref="AE121:AK121"/>
    <mergeCell ref="AL121:AP121"/>
    <mergeCell ref="AH86:AJ86"/>
    <mergeCell ref="D151:E151"/>
    <mergeCell ref="AT133:AX133"/>
    <mergeCell ref="F138:AC138"/>
    <mergeCell ref="AT140:AX140"/>
    <mergeCell ref="AT139:AX139"/>
    <mergeCell ref="AD140:AJ140"/>
    <mergeCell ref="AK139:AS139"/>
    <mergeCell ref="F134:AC134"/>
    <mergeCell ref="F135:AC135"/>
    <mergeCell ref="F137:AC137"/>
    <mergeCell ref="AK137:AS137"/>
    <mergeCell ref="A150:E150"/>
    <mergeCell ref="A151:C151"/>
    <mergeCell ref="AK138:AS138"/>
    <mergeCell ref="F136:AC136"/>
    <mergeCell ref="F141:BN141"/>
    <mergeCell ref="BL77:BN77"/>
    <mergeCell ref="AT136:AX136"/>
    <mergeCell ref="AD135:AJ135"/>
    <mergeCell ref="AD139:AJ139"/>
    <mergeCell ref="F149:BN149"/>
    <mergeCell ref="A148:C148"/>
    <mergeCell ref="K144:R144"/>
    <mergeCell ref="AD134:AJ134"/>
    <mergeCell ref="K143:R143"/>
    <mergeCell ref="F139:AC139"/>
    <mergeCell ref="AK135:AS135"/>
    <mergeCell ref="AK136:AS136"/>
    <mergeCell ref="AD138:AJ138"/>
    <mergeCell ref="Z142:BN146"/>
    <mergeCell ref="K145:R145"/>
    <mergeCell ref="AD136:AJ136"/>
    <mergeCell ref="S142:Y142"/>
    <mergeCell ref="AK134:AS134"/>
    <mergeCell ref="A132:C132"/>
    <mergeCell ref="A128:C128"/>
    <mergeCell ref="A96:B96"/>
    <mergeCell ref="F87:BN87"/>
    <mergeCell ref="F86:AG86"/>
    <mergeCell ref="A107:E107"/>
    <mergeCell ref="A29:BN29"/>
    <mergeCell ref="V31:W31"/>
    <mergeCell ref="F151:BN151"/>
    <mergeCell ref="A65:C65"/>
    <mergeCell ref="D65:BN65"/>
    <mergeCell ref="A66:C66"/>
    <mergeCell ref="A44:BN44"/>
    <mergeCell ref="A31:E31"/>
    <mergeCell ref="F132:BN132"/>
    <mergeCell ref="F133:AC133"/>
    <mergeCell ref="AR129:BF129"/>
    <mergeCell ref="D130:H130"/>
    <mergeCell ref="A129:C129"/>
    <mergeCell ref="D129:U129"/>
    <mergeCell ref="V129:W129"/>
    <mergeCell ref="X129:AO129"/>
    <mergeCell ref="BG129:BN129"/>
    <mergeCell ref="AP129:AQ129"/>
    <mergeCell ref="AJ130:BN130"/>
    <mergeCell ref="I130:AE130"/>
    <mergeCell ref="A130:C130"/>
    <mergeCell ref="AF130:AI130"/>
    <mergeCell ref="AY133:BB133"/>
    <mergeCell ref="C131:IV131"/>
    <mergeCell ref="BG19:BN19"/>
    <mergeCell ref="A21:B21"/>
    <mergeCell ref="AU26:AV26"/>
    <mergeCell ref="A20:BN20"/>
    <mergeCell ref="Z15:BN15"/>
    <mergeCell ref="A23:E23"/>
    <mergeCell ref="C19:AZ19"/>
    <mergeCell ref="BA18:BF18"/>
    <mergeCell ref="AA26:AT26"/>
    <mergeCell ref="BA19:BF19"/>
    <mergeCell ref="BG18:BN18"/>
    <mergeCell ref="A1:BN1"/>
    <mergeCell ref="A4:BN4"/>
    <mergeCell ref="C11:BN11"/>
    <mergeCell ref="A2:BN2"/>
    <mergeCell ref="A7:BN7"/>
    <mergeCell ref="Z12:BN12"/>
    <mergeCell ref="A5:BN5"/>
    <mergeCell ref="A6:B6"/>
    <mergeCell ref="C6:BN6"/>
    <mergeCell ref="B8:BN8"/>
    <mergeCell ref="A12:C12"/>
    <mergeCell ref="C3:G3"/>
    <mergeCell ref="AE3:AJ3"/>
    <mergeCell ref="I3:AD3"/>
    <mergeCell ref="AL3:BN3"/>
    <mergeCell ref="A3:B3"/>
    <mergeCell ref="A9:B9"/>
    <mergeCell ref="C9:BN9"/>
    <mergeCell ref="B10:BN10"/>
    <mergeCell ref="A11:B11"/>
    <mergeCell ref="D12:S12"/>
    <mergeCell ref="U12:Y12"/>
    <mergeCell ref="AH123:BB123"/>
    <mergeCell ref="A126:C126"/>
    <mergeCell ref="A116:BN116"/>
    <mergeCell ref="K121:Y121"/>
    <mergeCell ref="AW120:BN121"/>
    <mergeCell ref="A119:C119"/>
    <mergeCell ref="B110:BN110"/>
    <mergeCell ref="C111:E111"/>
    <mergeCell ref="AF123:AG123"/>
    <mergeCell ref="D123:T123"/>
    <mergeCell ref="AC124:BN124"/>
    <mergeCell ref="D122:BN122"/>
    <mergeCell ref="AQ121:AV121"/>
    <mergeCell ref="D120:M120"/>
    <mergeCell ref="A114:E114"/>
    <mergeCell ref="A111:B111"/>
    <mergeCell ref="F111:BN111"/>
    <mergeCell ref="A78:C78"/>
    <mergeCell ref="D78:H78"/>
    <mergeCell ref="I78:T78"/>
    <mergeCell ref="A83:B83"/>
    <mergeCell ref="A85:B85"/>
    <mergeCell ref="C82:BN82"/>
    <mergeCell ref="B81:BN81"/>
    <mergeCell ref="A80:BN80"/>
    <mergeCell ref="Y78:AI78"/>
    <mergeCell ref="C83:BN83"/>
    <mergeCell ref="F84:BN84"/>
    <mergeCell ref="A84:B84"/>
    <mergeCell ref="C85:IV85"/>
    <mergeCell ref="AG49:AL49"/>
    <mergeCell ref="Z50:BN50"/>
    <mergeCell ref="E43:T43"/>
    <mergeCell ref="Z42:BN42"/>
    <mergeCell ref="U43:Y43"/>
    <mergeCell ref="AI72:AO72"/>
    <mergeCell ref="S72:AH72"/>
    <mergeCell ref="D73:BN73"/>
    <mergeCell ref="Y77:Z77"/>
    <mergeCell ref="AN74:AO74"/>
    <mergeCell ref="D75:J75"/>
    <mergeCell ref="L72:R72"/>
    <mergeCell ref="AP74:BI74"/>
    <mergeCell ref="AP67:BA67"/>
    <mergeCell ref="AJ67:AK67"/>
    <mergeCell ref="Z67:AI67"/>
    <mergeCell ref="BJ74:BN74"/>
    <mergeCell ref="AM75:BN75"/>
    <mergeCell ref="D70:BN70"/>
    <mergeCell ref="BJ71:BN71"/>
    <mergeCell ref="V67:Y67"/>
    <mergeCell ref="AM63:AV63"/>
    <mergeCell ref="D63:R63"/>
    <mergeCell ref="AE63:AJ63"/>
    <mergeCell ref="A32:BN32"/>
    <mergeCell ref="AR31:AS31"/>
    <mergeCell ref="AH28:AM28"/>
    <mergeCell ref="C21:BN21"/>
    <mergeCell ref="A30:E30"/>
    <mergeCell ref="A25:E25"/>
    <mergeCell ref="AN28:BN28"/>
    <mergeCell ref="F28:K28"/>
    <mergeCell ref="BM31:BN31"/>
    <mergeCell ref="X31:AQ31"/>
    <mergeCell ref="Y26:Z26"/>
    <mergeCell ref="F26:X26"/>
    <mergeCell ref="W28:AB28"/>
    <mergeCell ref="F23:AF23"/>
    <mergeCell ref="L28:V28"/>
    <mergeCell ref="AT31:BL31"/>
    <mergeCell ref="F30:BN30"/>
    <mergeCell ref="A27:BN27"/>
    <mergeCell ref="AQ23:BE23"/>
    <mergeCell ref="A24:BN24"/>
    <mergeCell ref="F25:BN25"/>
    <mergeCell ref="A28:E28"/>
    <mergeCell ref="AC28:AG28"/>
    <mergeCell ref="AJ23:AP23"/>
    <mergeCell ref="U39:Y39"/>
    <mergeCell ref="Z39:BN39"/>
    <mergeCell ref="U13:Y13"/>
    <mergeCell ref="U14:Y14"/>
    <mergeCell ref="U15:Y15"/>
    <mergeCell ref="A18:B18"/>
    <mergeCell ref="A13:C13"/>
    <mergeCell ref="A14:C14"/>
    <mergeCell ref="A15:C15"/>
    <mergeCell ref="D15:S15"/>
    <mergeCell ref="Z14:BN14"/>
    <mergeCell ref="A16:BN16"/>
    <mergeCell ref="B17:BN17"/>
    <mergeCell ref="C18:AZ18"/>
    <mergeCell ref="F31:U31"/>
    <mergeCell ref="AW26:BL26"/>
    <mergeCell ref="A33:E33"/>
    <mergeCell ref="B35:BN35"/>
    <mergeCell ref="A36:B36"/>
    <mergeCell ref="D13:S13"/>
    <mergeCell ref="D14:S14"/>
    <mergeCell ref="A22:BN22"/>
    <mergeCell ref="Z13:BN13"/>
    <mergeCell ref="A19:B19"/>
    <mergeCell ref="S55:T55"/>
    <mergeCell ref="A56:C56"/>
    <mergeCell ref="A34:BN34"/>
    <mergeCell ref="C36:BN36"/>
    <mergeCell ref="D39:T39"/>
    <mergeCell ref="Z43:BN43"/>
    <mergeCell ref="A42:C42"/>
    <mergeCell ref="A39:C39"/>
    <mergeCell ref="A51:C51"/>
    <mergeCell ref="A52:BN52"/>
    <mergeCell ref="AE51:BN51"/>
    <mergeCell ref="A37:B38"/>
    <mergeCell ref="B47:BN47"/>
    <mergeCell ref="C48:BN48"/>
    <mergeCell ref="U50:Y50"/>
    <mergeCell ref="A49:C49"/>
    <mergeCell ref="A50:C50"/>
    <mergeCell ref="D49:AF49"/>
    <mergeCell ref="AM49:BN49"/>
    <mergeCell ref="A48:B48"/>
    <mergeCell ref="D50:T50"/>
    <mergeCell ref="A46:B46"/>
    <mergeCell ref="B45:BN45"/>
    <mergeCell ref="C46:BN46"/>
    <mergeCell ref="A68:BN68"/>
    <mergeCell ref="AO64:AV64"/>
    <mergeCell ref="D51:Y51"/>
    <mergeCell ref="Z51:AD51"/>
    <mergeCell ref="B53:BN53"/>
    <mergeCell ref="U55:AH55"/>
    <mergeCell ref="AI55:AJ55"/>
    <mergeCell ref="A59:C59"/>
    <mergeCell ref="U60:AH60"/>
    <mergeCell ref="AK55:AY55"/>
    <mergeCell ref="A54:C54"/>
    <mergeCell ref="D56:I56"/>
    <mergeCell ref="D55:R55"/>
    <mergeCell ref="A55:C55"/>
    <mergeCell ref="D54:BN54"/>
    <mergeCell ref="A57:BN57"/>
    <mergeCell ref="Q58:IV58"/>
    <mergeCell ref="D59:BN59"/>
    <mergeCell ref="Q56:V56"/>
    <mergeCell ref="W56:AG56"/>
    <mergeCell ref="AH56:AM56"/>
    <mergeCell ref="AN56:BN56"/>
    <mergeCell ref="J56:P56"/>
    <mergeCell ref="AZ55:BN55"/>
    <mergeCell ref="AC63:AD63"/>
    <mergeCell ref="AT61:AY61"/>
    <mergeCell ref="D62:BN62"/>
    <mergeCell ref="BB67:BN67"/>
    <mergeCell ref="D67:G67"/>
    <mergeCell ref="AL67:AO67"/>
    <mergeCell ref="Y64:AD64"/>
    <mergeCell ref="BA64:BN64"/>
    <mergeCell ref="AM66:AN66"/>
    <mergeCell ref="AE64:AJ64"/>
    <mergeCell ref="A102:B102"/>
    <mergeCell ref="C102:IV102"/>
    <mergeCell ref="A100:E100"/>
    <mergeCell ref="C101:E101"/>
    <mergeCell ref="F101:H101"/>
    <mergeCell ref="F103:BN103"/>
    <mergeCell ref="AW64:AZ64"/>
    <mergeCell ref="AO71:BI71"/>
    <mergeCell ref="V74:AM74"/>
    <mergeCell ref="D74:S74"/>
    <mergeCell ref="A75:C75"/>
    <mergeCell ref="A70:C70"/>
    <mergeCell ref="O75:U75"/>
    <mergeCell ref="V75:AG75"/>
    <mergeCell ref="D77:X77"/>
    <mergeCell ref="A74:C74"/>
    <mergeCell ref="A89:B89"/>
    <mergeCell ref="U78:X78"/>
    <mergeCell ref="AA77:AO77"/>
    <mergeCell ref="F90:BN90"/>
    <mergeCell ref="A79:BN79"/>
    <mergeCell ref="AJ78:AN78"/>
    <mergeCell ref="AO78:BN78"/>
    <mergeCell ref="C84:E84"/>
    <mergeCell ref="C106:E106"/>
    <mergeCell ref="F106:BN106"/>
    <mergeCell ref="A108:E108"/>
    <mergeCell ref="AO99:AQ99"/>
    <mergeCell ref="AR99:BN99"/>
    <mergeCell ref="A127:C127"/>
    <mergeCell ref="W127:Z127"/>
    <mergeCell ref="D125:BN125"/>
    <mergeCell ref="BE126:BN126"/>
    <mergeCell ref="V126:W126"/>
    <mergeCell ref="AQ127:BN127"/>
    <mergeCell ref="D126:U126"/>
    <mergeCell ref="AN126:BD126"/>
    <mergeCell ref="A115:B115"/>
    <mergeCell ref="C115:E115"/>
    <mergeCell ref="A118:B118"/>
    <mergeCell ref="F115:BN115"/>
    <mergeCell ref="D119:BN119"/>
    <mergeCell ref="A121:C121"/>
    <mergeCell ref="P120:X120"/>
    <mergeCell ref="AR120:AV120"/>
    <mergeCell ref="AL127:AP127"/>
    <mergeCell ref="A104:B104"/>
    <mergeCell ref="C104:E104"/>
    <mergeCell ref="F100:BN100"/>
    <mergeCell ref="A101:B101"/>
    <mergeCell ref="A99:B99"/>
    <mergeCell ref="C99:E99"/>
    <mergeCell ref="F99:AG99"/>
    <mergeCell ref="A98:B98"/>
    <mergeCell ref="AK99:AN99"/>
    <mergeCell ref="F97:BN97"/>
    <mergeCell ref="A97:B97"/>
    <mergeCell ref="C98:IV98"/>
    <mergeCell ref="A109:BN109"/>
    <mergeCell ref="A90:B90"/>
    <mergeCell ref="A103:B103"/>
    <mergeCell ref="C103:E103"/>
    <mergeCell ref="A123:C123"/>
    <mergeCell ref="BC123:BN123"/>
    <mergeCell ref="D124:H124"/>
    <mergeCell ref="A124:C124"/>
    <mergeCell ref="W123:AE123"/>
    <mergeCell ref="U123:V123"/>
    <mergeCell ref="A112:E112"/>
    <mergeCell ref="Y120:Z120"/>
    <mergeCell ref="AA120:AQ120"/>
    <mergeCell ref="B117:BN117"/>
    <mergeCell ref="F113:BN113"/>
    <mergeCell ref="F114:BN114"/>
    <mergeCell ref="A120:C120"/>
    <mergeCell ref="A105:BN105"/>
    <mergeCell ref="A106:B106"/>
    <mergeCell ref="F93:BN93"/>
    <mergeCell ref="AH99:AJ99"/>
    <mergeCell ref="A92:BN92"/>
    <mergeCell ref="C97:E97"/>
    <mergeCell ref="I101:BN101"/>
    <mergeCell ref="A152:C152"/>
    <mergeCell ref="A141:C141"/>
    <mergeCell ref="D141:E141"/>
    <mergeCell ref="BC133:BN133"/>
    <mergeCell ref="AK133:AS133"/>
    <mergeCell ref="F152:BN152"/>
    <mergeCell ref="A142:E146"/>
    <mergeCell ref="D148:E148"/>
    <mergeCell ref="F147:J147"/>
    <mergeCell ref="K147:R147"/>
    <mergeCell ref="S147:Y147"/>
    <mergeCell ref="AD133:AJ133"/>
    <mergeCell ref="AT138:AX138"/>
    <mergeCell ref="AY134:BN140"/>
    <mergeCell ref="AT137:AX137"/>
    <mergeCell ref="AT134:AX134"/>
    <mergeCell ref="AT135:AX135"/>
    <mergeCell ref="AD137:AJ137"/>
    <mergeCell ref="S145:Y145"/>
    <mergeCell ref="F142:J142"/>
    <mergeCell ref="K142:R142"/>
    <mergeCell ref="F150:BN150"/>
    <mergeCell ref="C86:E86"/>
    <mergeCell ref="AO86:AQ86"/>
    <mergeCell ref="C96:BN96"/>
    <mergeCell ref="C89:IV89"/>
    <mergeCell ref="A86:B86"/>
    <mergeCell ref="C94:BN95"/>
    <mergeCell ref="AC61:AS61"/>
    <mergeCell ref="J61:X61"/>
    <mergeCell ref="D71:J71"/>
    <mergeCell ref="C90:E90"/>
    <mergeCell ref="D72:G72"/>
    <mergeCell ref="H72:K72"/>
    <mergeCell ref="H67:U67"/>
    <mergeCell ref="A67:C67"/>
    <mergeCell ref="A61:C61"/>
    <mergeCell ref="A62:C62"/>
    <mergeCell ref="A63:C63"/>
    <mergeCell ref="D61:I61"/>
    <mergeCell ref="A64:C64"/>
    <mergeCell ref="AO66:BE66"/>
    <mergeCell ref="AZ61:BN61"/>
    <mergeCell ref="AK63:AL63"/>
    <mergeCell ref="Y61:AB61"/>
    <mergeCell ref="U63:AB63"/>
    <mergeCell ref="AI60:AJ60"/>
    <mergeCell ref="L58:P58"/>
    <mergeCell ref="AK64:AN64"/>
    <mergeCell ref="D58:K58"/>
    <mergeCell ref="D60:R60"/>
    <mergeCell ref="A60:C60"/>
    <mergeCell ref="A73:C73"/>
    <mergeCell ref="A77:C77"/>
    <mergeCell ref="D76:BN76"/>
    <mergeCell ref="K75:N75"/>
    <mergeCell ref="A76:C76"/>
    <mergeCell ref="AH75:AL75"/>
    <mergeCell ref="S63:T63"/>
    <mergeCell ref="AW63:BN63"/>
    <mergeCell ref="K71:L71"/>
    <mergeCell ref="J64:X64"/>
    <mergeCell ref="D66:U66"/>
    <mergeCell ref="X66:AL66"/>
    <mergeCell ref="V66:W66"/>
    <mergeCell ref="D64:I64"/>
    <mergeCell ref="BF66:BN66"/>
    <mergeCell ref="T74:U74"/>
    <mergeCell ref="A58:C58"/>
    <mergeCell ref="S60:T60"/>
    <mergeCell ref="A159:C159"/>
    <mergeCell ref="D159:I159"/>
    <mergeCell ref="J159:AA159"/>
    <mergeCell ref="AB159:AJ159"/>
    <mergeCell ref="AK159:BN159"/>
    <mergeCell ref="A156:C156"/>
    <mergeCell ref="D156:BN156"/>
    <mergeCell ref="A157:C157"/>
    <mergeCell ref="D157:X157"/>
    <mergeCell ref="Y157:Z157"/>
    <mergeCell ref="AA157:AM157"/>
    <mergeCell ref="AN157:AO157"/>
    <mergeCell ref="AP157:BE157"/>
    <mergeCell ref="BF157:BN157"/>
    <mergeCell ref="A158:BN158"/>
  </mergeCells>
  <phoneticPr fontId="3" type="noConversion"/>
  <pageMargins left="0.7" right="0.7" top="0.75" bottom="0.75" header="0.3" footer="0.3"/>
  <pageSetup scale="83" fitToHeight="4" orientation="portrait"/>
  <rowBreaks count="3" manualBreakCount="3">
    <brk id="52" max="16383" man="1"/>
    <brk id="108" max="16383" man="1"/>
    <brk id="152" max="16383" man="1"/>
  </rowBreaks>
  <ignoredErrors>
    <ignoredError sqref="B62 C84 B111:C115 F143:J146 AE134:AJ137 B59 C132:D133 B56 B54:B55 B61 C150:D152 C86 C107:D107 C134:D137 F147 C87:D87 C88 C90:C91 C97 C99 C101 C103:C104 AE138:AJ139 C138:D146 C148:D14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F786-B479-43B1-AF27-07C9E1E4E994}">
  <dimension ref="A1:IV174"/>
  <sheetViews>
    <sheetView showGridLines="0" showRowColHeaders="0" showRuler="0" zoomScale="115" zoomScaleNormal="115" zoomScaleSheetLayoutView="100" zoomScalePageLayoutView="70" workbookViewId="0">
      <selection activeCell="W127" sqref="W127:Z127"/>
    </sheetView>
  </sheetViews>
  <sheetFormatPr defaultColWidth="0" defaultRowHeight="0" customHeight="1" zeroHeight="1"/>
  <cols>
    <col min="1" max="66" width="2" style="31" customWidth="1"/>
    <col min="67" max="16384" width="9.1640625" style="31" hidden="1"/>
  </cols>
  <sheetData>
    <row r="1" spans="1:66" s="25" customFormat="1" ht="36" customHeight="1">
      <c r="A1" s="304" t="s">
        <v>222</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305"/>
      <c r="BJ1" s="305"/>
      <c r="BK1" s="305"/>
      <c r="BL1" s="305"/>
      <c r="BM1" s="305"/>
      <c r="BN1" s="305"/>
    </row>
    <row r="2" spans="1:66" s="26" customFormat="1" ht="50.25" customHeight="1">
      <c r="A2" s="306" t="s">
        <v>223</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row>
    <row r="3" spans="1:66" s="26" customFormat="1" ht="15.75" customHeight="1">
      <c r="A3" s="307"/>
      <c r="B3" s="307"/>
      <c r="C3" s="308"/>
      <c r="D3" s="308"/>
      <c r="E3" s="308"/>
      <c r="F3" s="308"/>
      <c r="G3" s="308"/>
      <c r="H3" s="27"/>
      <c r="I3" s="309" t="s">
        <v>224</v>
      </c>
      <c r="J3" s="309"/>
      <c r="K3" s="309"/>
      <c r="L3" s="309"/>
      <c r="M3" s="309"/>
      <c r="N3" s="309"/>
      <c r="O3" s="309"/>
      <c r="P3" s="309"/>
      <c r="Q3" s="309"/>
      <c r="R3" s="309"/>
      <c r="S3" s="309"/>
      <c r="T3" s="309"/>
      <c r="U3" s="309"/>
      <c r="V3" s="309"/>
      <c r="W3" s="309"/>
      <c r="X3" s="309"/>
      <c r="Y3" s="309"/>
      <c r="Z3" s="309"/>
      <c r="AA3" s="309"/>
      <c r="AB3" s="309"/>
      <c r="AC3" s="309"/>
      <c r="AD3" s="309"/>
      <c r="AE3" s="274"/>
      <c r="AF3" s="274"/>
      <c r="AG3" s="274"/>
      <c r="AH3" s="274"/>
      <c r="AI3" s="274"/>
      <c r="AJ3" s="274"/>
      <c r="AK3" s="27"/>
      <c r="AL3" s="309" t="s">
        <v>225</v>
      </c>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row>
    <row r="4" spans="1:66" s="28" customFormat="1" ht="6.6"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row>
    <row r="5" spans="1:66" s="29" customFormat="1" ht="15.75" customHeight="1">
      <c r="A5" s="164" t="s">
        <v>4</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row>
    <row r="6" spans="1:66" ht="15.75" customHeight="1">
      <c r="A6" s="160"/>
      <c r="B6" s="160"/>
      <c r="C6" s="303" t="s">
        <v>5</v>
      </c>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row>
    <row r="7" spans="1:66" s="29" customFormat="1" ht="15.75" customHeight="1">
      <c r="A7" s="164" t="s">
        <v>6</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row>
    <row r="8" spans="1:66" s="34" customFormat="1" ht="15.75" customHeight="1">
      <c r="A8" s="32"/>
      <c r="B8" s="246" t="s">
        <v>7</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row>
    <row r="9" spans="1:66" ht="15.75" customHeight="1">
      <c r="A9" s="228"/>
      <c r="B9" s="228"/>
      <c r="C9" s="302" t="s">
        <v>8</v>
      </c>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row>
    <row r="10" spans="1:66" s="34" customFormat="1" ht="15.75" customHeight="1">
      <c r="A10" s="32"/>
      <c r="B10" s="246" t="s">
        <v>9</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row>
    <row r="11" spans="1:66" ht="15.75" customHeight="1">
      <c r="A11" s="228"/>
      <c r="B11" s="228"/>
      <c r="C11" s="302" t="s">
        <v>10</v>
      </c>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row>
    <row r="12" spans="1:66" ht="15.75" customHeight="1">
      <c r="A12" s="295"/>
      <c r="B12" s="295"/>
      <c r="C12" s="295"/>
      <c r="D12" s="228" t="s">
        <v>11</v>
      </c>
      <c r="E12" s="228"/>
      <c r="F12" s="228"/>
      <c r="G12" s="228"/>
      <c r="H12" s="228"/>
      <c r="I12" s="228"/>
      <c r="J12" s="228"/>
      <c r="K12" s="228"/>
      <c r="L12" s="228"/>
      <c r="M12" s="228"/>
      <c r="N12" s="228"/>
      <c r="O12" s="228"/>
      <c r="P12" s="228"/>
      <c r="Q12" s="228"/>
      <c r="R12" s="228"/>
      <c r="S12" s="228"/>
      <c r="T12" s="28"/>
      <c r="U12" s="277"/>
      <c r="V12" s="277"/>
      <c r="W12" s="277"/>
      <c r="X12" s="277"/>
      <c r="Y12" s="277"/>
      <c r="Z12" s="159" t="s">
        <v>12</v>
      </c>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row>
    <row r="13" spans="1:66" s="28" customFormat="1" ht="15.75" customHeight="1">
      <c r="A13" s="295"/>
      <c r="B13" s="295"/>
      <c r="C13" s="295"/>
      <c r="D13" s="228" t="s">
        <v>13</v>
      </c>
      <c r="E13" s="228"/>
      <c r="F13" s="228"/>
      <c r="G13" s="228"/>
      <c r="H13" s="228"/>
      <c r="I13" s="228"/>
      <c r="J13" s="228"/>
      <c r="K13" s="228"/>
      <c r="L13" s="228"/>
      <c r="M13" s="228"/>
      <c r="N13" s="228"/>
      <c r="O13" s="228"/>
      <c r="P13" s="228"/>
      <c r="Q13" s="228"/>
      <c r="R13" s="228"/>
      <c r="S13" s="228"/>
      <c r="U13" s="291"/>
      <c r="V13" s="291"/>
      <c r="W13" s="291"/>
      <c r="X13" s="291"/>
      <c r="Y13" s="291"/>
      <c r="Z13" s="159" t="s">
        <v>14</v>
      </c>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62"/>
    </row>
    <row r="14" spans="1:66" s="28" customFormat="1" ht="15.75" customHeight="1">
      <c r="A14" s="295"/>
      <c r="B14" s="295"/>
      <c r="C14" s="295"/>
      <c r="D14" s="228" t="s">
        <v>15</v>
      </c>
      <c r="E14" s="228"/>
      <c r="F14" s="228"/>
      <c r="G14" s="228"/>
      <c r="H14" s="228"/>
      <c r="I14" s="228"/>
      <c r="J14" s="228"/>
      <c r="K14" s="228"/>
      <c r="L14" s="228"/>
      <c r="M14" s="228"/>
      <c r="N14" s="228"/>
      <c r="O14" s="228"/>
      <c r="P14" s="228"/>
      <c r="Q14" s="228"/>
      <c r="R14" s="228"/>
      <c r="S14" s="228"/>
      <c r="U14" s="291"/>
      <c r="V14" s="291"/>
      <c r="W14" s="291"/>
      <c r="X14" s="291"/>
      <c r="Y14" s="291"/>
      <c r="Z14" s="301" t="s">
        <v>226</v>
      </c>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62"/>
    </row>
    <row r="15" spans="1:66" s="28" customFormat="1" ht="15.75" customHeight="1">
      <c r="A15" s="295"/>
      <c r="B15" s="295"/>
      <c r="C15" s="295"/>
      <c r="D15" s="228" t="s">
        <v>17</v>
      </c>
      <c r="E15" s="228"/>
      <c r="F15" s="228"/>
      <c r="G15" s="228"/>
      <c r="H15" s="228"/>
      <c r="I15" s="228"/>
      <c r="J15" s="228"/>
      <c r="K15" s="228"/>
      <c r="L15" s="228"/>
      <c r="M15" s="228"/>
      <c r="N15" s="228"/>
      <c r="O15" s="228"/>
      <c r="P15" s="228"/>
      <c r="Q15" s="228"/>
      <c r="R15" s="228"/>
      <c r="S15" s="228"/>
      <c r="U15" s="291"/>
      <c r="V15" s="291"/>
      <c r="W15" s="291"/>
      <c r="X15" s="291"/>
      <c r="Y15" s="291"/>
      <c r="Z15" s="159" t="s">
        <v>227</v>
      </c>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row>
    <row r="16" spans="1:66" s="28" customFormat="1" ht="6.75" customHeight="1">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163"/>
    </row>
    <row r="17" spans="1:66" s="34" customFormat="1" ht="15.75" customHeight="1">
      <c r="A17" s="36"/>
      <c r="B17" s="246" t="s">
        <v>19</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92"/>
    </row>
    <row r="18" spans="1:66" s="28" customFormat="1" ht="17.25" customHeight="1">
      <c r="A18" s="295"/>
      <c r="B18" s="295"/>
      <c r="C18" s="226" t="s">
        <v>228</v>
      </c>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99"/>
      <c r="BB18" s="277"/>
      <c r="BC18" s="277"/>
      <c r="BD18" s="277"/>
      <c r="BE18" s="277"/>
      <c r="BF18" s="277"/>
      <c r="BG18" s="228" t="s">
        <v>21</v>
      </c>
      <c r="BH18" s="228"/>
      <c r="BI18" s="228"/>
      <c r="BJ18" s="228"/>
      <c r="BK18" s="228"/>
      <c r="BL18" s="228"/>
      <c r="BM18" s="228"/>
      <c r="BN18" s="245"/>
    </row>
    <row r="19" spans="1:66" ht="17.25" customHeight="1">
      <c r="A19" s="295"/>
      <c r="B19" s="163"/>
      <c r="C19" s="226" t="s">
        <v>229</v>
      </c>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300"/>
      <c r="BB19" s="291"/>
      <c r="BC19" s="291"/>
      <c r="BD19" s="291"/>
      <c r="BE19" s="291"/>
      <c r="BF19" s="291"/>
      <c r="BG19" s="228" t="s">
        <v>21</v>
      </c>
      <c r="BH19" s="228"/>
      <c r="BI19" s="228"/>
      <c r="BJ19" s="228"/>
      <c r="BK19" s="228"/>
      <c r="BL19" s="228"/>
      <c r="BM19" s="228"/>
      <c r="BN19" s="245"/>
    </row>
    <row r="20" spans="1:66" s="28" customFormat="1" ht="3" customHeight="1">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163"/>
    </row>
    <row r="21" spans="1:66" ht="28.5" customHeight="1">
      <c r="A21" s="160"/>
      <c r="B21" s="160"/>
      <c r="C21" s="293" t="s">
        <v>230</v>
      </c>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row>
    <row r="22" spans="1:66" ht="5.25"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3"/>
    </row>
    <row r="23" spans="1:66" s="28" customFormat="1" ht="15.75" customHeight="1">
      <c r="A23" s="267"/>
      <c r="B23" s="245"/>
      <c r="C23" s="245"/>
      <c r="D23" s="245"/>
      <c r="E23" s="245"/>
      <c r="F23" s="267" t="s">
        <v>231</v>
      </c>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38"/>
      <c r="AH23" s="38"/>
      <c r="AI23" s="38"/>
      <c r="AJ23" s="298"/>
      <c r="AK23" s="298"/>
      <c r="AL23" s="298"/>
      <c r="AM23" s="298"/>
      <c r="AN23" s="298"/>
      <c r="AO23" s="298"/>
      <c r="AP23" s="298"/>
      <c r="AQ23" s="228" t="s">
        <v>25</v>
      </c>
      <c r="AR23" s="228"/>
      <c r="AS23" s="228"/>
      <c r="AT23" s="228"/>
      <c r="AU23" s="228"/>
      <c r="AV23" s="228"/>
      <c r="AW23" s="228"/>
      <c r="AX23" s="228"/>
      <c r="AY23" s="228"/>
      <c r="AZ23" s="228"/>
      <c r="BA23" s="228"/>
      <c r="BB23" s="228"/>
      <c r="BC23" s="228"/>
      <c r="BD23" s="228"/>
      <c r="BE23" s="245"/>
      <c r="BF23" s="38"/>
      <c r="BG23" s="38"/>
      <c r="BH23" s="38"/>
      <c r="BI23" s="38"/>
      <c r="BJ23" s="38"/>
      <c r="BK23" s="38"/>
      <c r="BL23" s="38"/>
      <c r="BM23" s="38"/>
      <c r="BN23" s="39"/>
    </row>
    <row r="24" spans="1:66" ht="6" customHeight="1">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45"/>
    </row>
    <row r="25" spans="1:66" s="28" customFormat="1" ht="15.75" customHeight="1">
      <c r="A25" s="267"/>
      <c r="B25" s="245"/>
      <c r="C25" s="245"/>
      <c r="D25" s="245"/>
      <c r="E25" s="245"/>
      <c r="F25" s="267" t="s">
        <v>26</v>
      </c>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c r="BC25" s="267"/>
      <c r="BD25" s="267"/>
      <c r="BE25" s="267"/>
      <c r="BF25" s="267"/>
      <c r="BG25" s="267"/>
      <c r="BH25" s="267"/>
      <c r="BI25" s="267"/>
      <c r="BJ25" s="267"/>
      <c r="BK25" s="267"/>
      <c r="BL25" s="267"/>
      <c r="BM25" s="267"/>
      <c r="BN25" s="245"/>
    </row>
    <row r="26" spans="1:66" s="28" customFormat="1" ht="39" customHeight="1">
      <c r="B26" s="40"/>
      <c r="C26" s="40"/>
      <c r="D26" s="40"/>
      <c r="E26" s="41"/>
      <c r="F26" s="223" t="s">
        <v>232</v>
      </c>
      <c r="G26" s="224"/>
      <c r="H26" s="224"/>
      <c r="I26" s="224"/>
      <c r="J26" s="224"/>
      <c r="K26" s="224"/>
      <c r="L26" s="224"/>
      <c r="M26" s="224"/>
      <c r="N26" s="224"/>
      <c r="O26" s="224"/>
      <c r="P26" s="224"/>
      <c r="Q26" s="224"/>
      <c r="R26" s="224"/>
      <c r="S26" s="224"/>
      <c r="T26" s="224"/>
      <c r="U26" s="224"/>
      <c r="V26" s="224"/>
      <c r="W26" s="224"/>
      <c r="X26" s="225"/>
      <c r="Y26" s="296" t="s">
        <v>28</v>
      </c>
      <c r="Z26" s="297"/>
      <c r="AA26" s="223" t="s">
        <v>233</v>
      </c>
      <c r="AB26" s="224"/>
      <c r="AC26" s="224"/>
      <c r="AD26" s="224"/>
      <c r="AE26" s="224"/>
      <c r="AF26" s="224"/>
      <c r="AG26" s="224"/>
      <c r="AH26" s="224"/>
      <c r="AI26" s="224"/>
      <c r="AJ26" s="224"/>
      <c r="AK26" s="224"/>
      <c r="AL26" s="224"/>
      <c r="AM26" s="224"/>
      <c r="AN26" s="224"/>
      <c r="AO26" s="224"/>
      <c r="AP26" s="224"/>
      <c r="AQ26" s="224"/>
      <c r="AR26" s="224"/>
      <c r="AS26" s="224"/>
      <c r="AT26" s="225"/>
      <c r="AU26" s="279" t="s">
        <v>30</v>
      </c>
      <c r="AV26" s="279"/>
      <c r="AW26" s="223" t="s">
        <v>31</v>
      </c>
      <c r="AX26" s="224"/>
      <c r="AY26" s="224"/>
      <c r="AZ26" s="224"/>
      <c r="BA26" s="224"/>
      <c r="BB26" s="224"/>
      <c r="BC26" s="224"/>
      <c r="BD26" s="224"/>
      <c r="BE26" s="224"/>
      <c r="BF26" s="224"/>
      <c r="BG26" s="224"/>
      <c r="BH26" s="224"/>
      <c r="BI26" s="224"/>
      <c r="BJ26" s="224"/>
      <c r="BK26" s="224"/>
      <c r="BL26" s="225"/>
      <c r="BM26" s="31"/>
      <c r="BN26" s="40"/>
    </row>
    <row r="27" spans="1:66" s="40" customFormat="1" ht="3.95"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row>
    <row r="28" spans="1:66" ht="20.25" customHeight="1">
      <c r="A28" s="160"/>
      <c r="B28" s="163"/>
      <c r="C28" s="163"/>
      <c r="D28" s="163"/>
      <c r="E28" s="163"/>
      <c r="F28" s="274" t="str">
        <f>IF(AJ23&gt;0,AJ23,"")</f>
        <v/>
      </c>
      <c r="G28" s="274"/>
      <c r="H28" s="274"/>
      <c r="I28" s="274"/>
      <c r="J28" s="274"/>
      <c r="K28" s="274"/>
      <c r="L28" s="215" t="s">
        <v>234</v>
      </c>
      <c r="M28" s="215"/>
      <c r="N28" s="215"/>
      <c r="O28" s="215"/>
      <c r="P28" s="215"/>
      <c r="Q28" s="215"/>
      <c r="R28" s="215"/>
      <c r="S28" s="215"/>
      <c r="T28" s="215"/>
      <c r="U28" s="215"/>
      <c r="V28" s="215"/>
      <c r="W28" s="274" t="str">
        <f>IF(BA19&gt;0, BA19,"")</f>
        <v/>
      </c>
      <c r="X28" s="274"/>
      <c r="Y28" s="274"/>
      <c r="Z28" s="274"/>
      <c r="AA28" s="274"/>
      <c r="AB28" s="274"/>
      <c r="AC28" s="215" t="s">
        <v>235</v>
      </c>
      <c r="AD28" s="215"/>
      <c r="AE28" s="215"/>
      <c r="AF28" s="215"/>
      <c r="AG28" s="215"/>
      <c r="AH28" s="278" t="str">
        <f>IF(ISERROR(F28/W28),"",(F28/W28))</f>
        <v/>
      </c>
      <c r="AI28" s="278"/>
      <c r="AJ28" s="278"/>
      <c r="AK28" s="278"/>
      <c r="AL28" s="278"/>
      <c r="AM28" s="278"/>
      <c r="AN28" s="215" t="s">
        <v>34</v>
      </c>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33"/>
      <c r="BN28" s="233"/>
    </row>
    <row r="29" spans="1:66" s="40" customFormat="1" ht="6"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row>
    <row r="30" spans="1:66" s="28" customFormat="1" ht="15.75" customHeight="1">
      <c r="A30" s="295"/>
      <c r="B30" s="163"/>
      <c r="C30" s="163"/>
      <c r="D30" s="163"/>
      <c r="E30" s="163"/>
      <c r="F30" s="267" t="s">
        <v>236</v>
      </c>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267"/>
      <c r="BE30" s="267"/>
      <c r="BF30" s="267"/>
      <c r="BG30" s="267"/>
      <c r="BH30" s="267"/>
      <c r="BI30" s="267"/>
      <c r="BJ30" s="267"/>
      <c r="BK30" s="267"/>
      <c r="BL30" s="267"/>
      <c r="BM30" s="267"/>
      <c r="BN30" s="245"/>
    </row>
    <row r="31" spans="1:66" s="28" customFormat="1" ht="27" customHeight="1">
      <c r="A31" s="295"/>
      <c r="B31" s="163"/>
      <c r="C31" s="163"/>
      <c r="D31" s="163"/>
      <c r="E31" s="163"/>
      <c r="F31" s="223" t="s">
        <v>31</v>
      </c>
      <c r="G31" s="224"/>
      <c r="H31" s="224"/>
      <c r="I31" s="224"/>
      <c r="J31" s="224"/>
      <c r="K31" s="224"/>
      <c r="L31" s="224"/>
      <c r="M31" s="224"/>
      <c r="N31" s="224"/>
      <c r="O31" s="224"/>
      <c r="P31" s="224"/>
      <c r="Q31" s="224"/>
      <c r="R31" s="224"/>
      <c r="S31" s="224"/>
      <c r="T31" s="224"/>
      <c r="U31" s="225"/>
      <c r="V31" s="279" t="s">
        <v>36</v>
      </c>
      <c r="W31" s="279"/>
      <c r="X31" s="223" t="s">
        <v>37</v>
      </c>
      <c r="Y31" s="224"/>
      <c r="Z31" s="224"/>
      <c r="AA31" s="224"/>
      <c r="AB31" s="224"/>
      <c r="AC31" s="224"/>
      <c r="AD31" s="224"/>
      <c r="AE31" s="224"/>
      <c r="AF31" s="224"/>
      <c r="AG31" s="224"/>
      <c r="AH31" s="224"/>
      <c r="AI31" s="224"/>
      <c r="AJ31" s="224"/>
      <c r="AK31" s="224"/>
      <c r="AL31" s="224"/>
      <c r="AM31" s="224"/>
      <c r="AN31" s="224"/>
      <c r="AO31" s="224"/>
      <c r="AP31" s="224"/>
      <c r="AQ31" s="225"/>
      <c r="AR31" s="279" t="s">
        <v>30</v>
      </c>
      <c r="AS31" s="279"/>
      <c r="AT31" s="223" t="s">
        <v>38</v>
      </c>
      <c r="AU31" s="224"/>
      <c r="AV31" s="224"/>
      <c r="AW31" s="224"/>
      <c r="AX31" s="224"/>
      <c r="AY31" s="224"/>
      <c r="AZ31" s="224"/>
      <c r="BA31" s="224"/>
      <c r="BB31" s="224"/>
      <c r="BC31" s="224"/>
      <c r="BD31" s="224"/>
      <c r="BE31" s="224"/>
      <c r="BF31" s="224"/>
      <c r="BG31" s="224"/>
      <c r="BH31" s="224"/>
      <c r="BI31" s="224"/>
      <c r="BJ31" s="224"/>
      <c r="BK31" s="224"/>
      <c r="BL31" s="225"/>
      <c r="BM31" s="295"/>
      <c r="BN31" s="163"/>
    </row>
    <row r="32" spans="1:66" ht="3.95" customHeigh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45"/>
    </row>
    <row r="33" spans="1:66" ht="15.75" customHeight="1">
      <c r="A33" s="228"/>
      <c r="B33" s="245"/>
      <c r="C33" s="245"/>
      <c r="D33" s="245"/>
      <c r="E33" s="245"/>
      <c r="F33" s="254" t="str">
        <f>AH28</f>
        <v/>
      </c>
      <c r="G33" s="254"/>
      <c r="H33" s="254"/>
      <c r="I33" s="254"/>
      <c r="J33" s="254"/>
      <c r="K33" s="215" t="s">
        <v>237</v>
      </c>
      <c r="L33" s="215"/>
      <c r="M33" s="215"/>
      <c r="N33" s="215"/>
      <c r="O33" s="215"/>
      <c r="P33" s="215"/>
      <c r="Q33" s="215"/>
      <c r="R33" s="215"/>
      <c r="S33" s="215"/>
      <c r="T33" s="215"/>
      <c r="U33" s="215"/>
      <c r="V33" s="215"/>
      <c r="W33" s="215"/>
      <c r="X33" s="215"/>
      <c r="Y33" s="215"/>
      <c r="Z33" s="215"/>
      <c r="AA33" s="260" t="str">
        <f>IF(BA18&gt;0, BA18,"")</f>
        <v/>
      </c>
      <c r="AB33" s="260"/>
      <c r="AC33" s="260"/>
      <c r="AD33" s="260"/>
      <c r="AE33" s="260"/>
      <c r="AF33" s="260"/>
      <c r="AG33" s="215" t="s">
        <v>238</v>
      </c>
      <c r="AH33" s="215"/>
      <c r="AI33" s="215"/>
      <c r="AJ33" s="215"/>
      <c r="AK33" s="215"/>
      <c r="AL33" s="260" t="str">
        <f>IF(ISERROR(F33*AA33),"",(F33*AA33))</f>
        <v/>
      </c>
      <c r="AM33" s="260"/>
      <c r="AN33" s="260"/>
      <c r="AO33" s="260"/>
      <c r="AP33" s="260"/>
      <c r="AQ33" s="260"/>
      <c r="AR33" s="243" t="s">
        <v>41</v>
      </c>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row>
    <row r="34" spans="1:66" ht="8.25"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3"/>
    </row>
    <row r="35" spans="1:66" s="34" customFormat="1" ht="15.75" customHeight="1">
      <c r="A35" s="36"/>
      <c r="B35" s="246" t="s">
        <v>42</v>
      </c>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92"/>
    </row>
    <row r="36" spans="1:66" ht="24.75" customHeight="1">
      <c r="A36" s="160"/>
      <c r="B36" s="160"/>
      <c r="C36" s="293" t="s">
        <v>43</v>
      </c>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row>
    <row r="37" spans="1:66" ht="14.25" customHeight="1">
      <c r="A37" s="294"/>
      <c r="B37" s="294"/>
      <c r="C37" s="293" t="s">
        <v>44</v>
      </c>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row>
    <row r="38" spans="1:66" s="28" customFormat="1" ht="6.75" customHeight="1">
      <c r="A38" s="294"/>
      <c r="B38" s="294"/>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row>
    <row r="39" spans="1:66" s="28" customFormat="1" ht="15.75" customHeight="1">
      <c r="A39" s="267"/>
      <c r="B39" s="267"/>
      <c r="C39" s="267"/>
      <c r="D39" s="267" t="s">
        <v>45</v>
      </c>
      <c r="E39" s="267"/>
      <c r="F39" s="267"/>
      <c r="G39" s="267"/>
      <c r="H39" s="267"/>
      <c r="I39" s="267"/>
      <c r="J39" s="267"/>
      <c r="K39" s="267"/>
      <c r="L39" s="267"/>
      <c r="M39" s="267"/>
      <c r="N39" s="267"/>
      <c r="O39" s="267"/>
      <c r="P39" s="267"/>
      <c r="Q39" s="267"/>
      <c r="R39" s="267"/>
      <c r="S39" s="267"/>
      <c r="T39" s="267"/>
      <c r="U39" s="277"/>
      <c r="V39" s="277"/>
      <c r="W39" s="277"/>
      <c r="X39" s="277"/>
      <c r="Y39" s="277"/>
      <c r="Z39" s="288" t="s">
        <v>239</v>
      </c>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row>
    <row r="40" spans="1:66" ht="15.75" customHeight="1">
      <c r="A40" s="290"/>
      <c r="B40" s="290"/>
      <c r="C40" s="290"/>
      <c r="D40" s="290"/>
      <c r="E40" s="267" t="s">
        <v>46</v>
      </c>
      <c r="F40" s="267"/>
      <c r="G40" s="267"/>
      <c r="H40" s="267"/>
      <c r="I40" s="267"/>
      <c r="J40" s="267"/>
      <c r="K40" s="267"/>
      <c r="L40" s="267"/>
      <c r="M40" s="267"/>
      <c r="N40" s="267"/>
      <c r="O40" s="267"/>
      <c r="P40" s="267"/>
      <c r="Q40" s="267"/>
      <c r="R40" s="267"/>
      <c r="S40" s="267"/>
      <c r="T40" s="267"/>
      <c r="U40" s="277"/>
      <c r="V40" s="277"/>
      <c r="W40" s="277"/>
      <c r="X40" s="277"/>
      <c r="Y40" s="277"/>
      <c r="Z40" s="288" t="s">
        <v>49</v>
      </c>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row>
    <row r="41" spans="1:66" s="28" customFormat="1" ht="6.75" customHeight="1">
      <c r="A41" s="37"/>
      <c r="B41" s="37"/>
      <c r="C41" s="37"/>
      <c r="D41" s="37"/>
      <c r="E41" s="37"/>
      <c r="F41" s="37"/>
      <c r="G41" s="37"/>
      <c r="H41" s="37"/>
      <c r="I41" s="37"/>
      <c r="J41" s="37"/>
      <c r="K41" s="37"/>
      <c r="L41" s="37"/>
      <c r="M41" s="37"/>
      <c r="N41" s="37"/>
      <c r="O41" s="37"/>
      <c r="P41" s="37"/>
      <c r="Q41" s="37"/>
      <c r="R41" s="37"/>
      <c r="S41" s="37"/>
      <c r="T41" s="37"/>
      <c r="U41" s="35"/>
      <c r="V41" s="35"/>
      <c r="W41" s="35"/>
      <c r="X41" s="35"/>
      <c r="Y41" s="35"/>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2"/>
    </row>
    <row r="42" spans="1:66" s="28" customFormat="1" ht="15.75" customHeight="1">
      <c r="A42" s="267"/>
      <c r="B42" s="267"/>
      <c r="C42" s="267"/>
      <c r="D42" s="267" t="s">
        <v>47</v>
      </c>
      <c r="E42" s="267"/>
      <c r="F42" s="267"/>
      <c r="G42" s="267"/>
      <c r="H42" s="267"/>
      <c r="I42" s="267"/>
      <c r="J42" s="267"/>
      <c r="K42" s="267"/>
      <c r="L42" s="267"/>
      <c r="M42" s="267"/>
      <c r="N42" s="267"/>
      <c r="O42" s="267"/>
      <c r="P42" s="267"/>
      <c r="Q42" s="267"/>
      <c r="R42" s="267"/>
      <c r="S42" s="267"/>
      <c r="T42" s="267"/>
      <c r="U42" s="277"/>
      <c r="V42" s="277"/>
      <c r="W42" s="277"/>
      <c r="X42" s="277"/>
      <c r="Y42" s="277"/>
      <c r="Z42" s="288" t="s">
        <v>48</v>
      </c>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row>
    <row r="43" spans="1:66" ht="15.75" customHeight="1">
      <c r="A43" s="290"/>
      <c r="B43" s="290"/>
      <c r="C43" s="290"/>
      <c r="D43" s="290"/>
      <c r="E43" s="267" t="s">
        <v>46</v>
      </c>
      <c r="F43" s="267"/>
      <c r="G43" s="267"/>
      <c r="H43" s="267"/>
      <c r="I43" s="267"/>
      <c r="J43" s="267"/>
      <c r="K43" s="267"/>
      <c r="L43" s="267"/>
      <c r="M43" s="267"/>
      <c r="N43" s="267"/>
      <c r="O43" s="267"/>
      <c r="P43" s="267"/>
      <c r="Q43" s="267"/>
      <c r="R43" s="267"/>
      <c r="S43" s="267"/>
      <c r="T43" s="267"/>
      <c r="U43" s="291"/>
      <c r="V43" s="291"/>
      <c r="W43" s="291"/>
      <c r="X43" s="291"/>
      <c r="Y43" s="291"/>
      <c r="Z43" s="288" t="s">
        <v>49</v>
      </c>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row>
    <row r="44" spans="1:66" s="28" customFormat="1" ht="6.75" customHeight="1">
      <c r="A44" s="285"/>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row>
    <row r="45" spans="1:66" s="34" customFormat="1" ht="15.75" customHeight="1">
      <c r="A45" s="32"/>
      <c r="B45" s="246" t="s">
        <v>50</v>
      </c>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row>
    <row r="46" spans="1:66" ht="29.25" customHeight="1">
      <c r="A46" s="228"/>
      <c r="B46" s="228"/>
      <c r="C46" s="286" t="s">
        <v>51</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7"/>
    </row>
    <row r="47" spans="1:66" s="34" customFormat="1" ht="15.75" customHeight="1">
      <c r="A47" s="32"/>
      <c r="B47" s="265" t="s">
        <v>52</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6"/>
    </row>
    <row r="48" spans="1:66" ht="27" customHeight="1">
      <c r="A48" s="228"/>
      <c r="B48" s="245"/>
      <c r="C48" s="286" t="s">
        <v>53</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7"/>
    </row>
    <row r="49" spans="1:256" ht="15.75" customHeight="1">
      <c r="A49" s="228"/>
      <c r="B49" s="228"/>
      <c r="C49" s="228"/>
      <c r="D49" s="198" t="s">
        <v>54</v>
      </c>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283"/>
      <c r="AH49" s="283"/>
      <c r="AI49" s="283"/>
      <c r="AJ49" s="283"/>
      <c r="AK49" s="283"/>
      <c r="AL49" s="283"/>
      <c r="AM49" s="284" t="s">
        <v>240</v>
      </c>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59"/>
    </row>
    <row r="50" spans="1:256" ht="15.75" customHeight="1">
      <c r="A50" s="228"/>
      <c r="B50" s="228"/>
      <c r="C50" s="228"/>
      <c r="D50" s="198" t="s">
        <v>56</v>
      </c>
      <c r="E50" s="198"/>
      <c r="F50" s="198"/>
      <c r="G50" s="198"/>
      <c r="H50" s="198"/>
      <c r="I50" s="198"/>
      <c r="J50" s="198"/>
      <c r="K50" s="198"/>
      <c r="L50" s="198"/>
      <c r="M50" s="198"/>
      <c r="N50" s="198"/>
      <c r="O50" s="198"/>
      <c r="P50" s="198"/>
      <c r="Q50" s="198"/>
      <c r="R50" s="198"/>
      <c r="S50" s="198"/>
      <c r="T50" s="198"/>
      <c r="U50" s="283"/>
      <c r="V50" s="283"/>
      <c r="W50" s="283"/>
      <c r="X50" s="283"/>
      <c r="Y50" s="283"/>
      <c r="Z50" s="284" t="s">
        <v>57</v>
      </c>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59"/>
    </row>
    <row r="51" spans="1:256" ht="15.75" customHeight="1">
      <c r="A51" s="228"/>
      <c r="B51" s="228"/>
      <c r="C51" s="228"/>
      <c r="D51" s="198" t="s">
        <v>58</v>
      </c>
      <c r="E51" s="198"/>
      <c r="F51" s="198"/>
      <c r="G51" s="198"/>
      <c r="H51" s="198"/>
      <c r="I51" s="198"/>
      <c r="J51" s="198"/>
      <c r="K51" s="198"/>
      <c r="L51" s="198"/>
      <c r="M51" s="198"/>
      <c r="N51" s="198"/>
      <c r="O51" s="198"/>
      <c r="P51" s="198"/>
      <c r="Q51" s="198"/>
      <c r="R51" s="198"/>
      <c r="S51" s="198"/>
      <c r="T51" s="198"/>
      <c r="U51" s="198"/>
      <c r="V51" s="198"/>
      <c r="W51" s="198"/>
      <c r="X51" s="198"/>
      <c r="Y51" s="198"/>
      <c r="Z51" s="283"/>
      <c r="AA51" s="283"/>
      <c r="AB51" s="283"/>
      <c r="AC51" s="283"/>
      <c r="AD51" s="283"/>
      <c r="AE51" s="284" t="s">
        <v>59</v>
      </c>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row>
    <row r="52" spans="1:256" ht="8.1" customHeight="1">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row>
    <row r="53" spans="1:256" s="34" customFormat="1" ht="15.75" customHeight="1">
      <c r="A53" s="32"/>
      <c r="B53" s="265" t="s">
        <v>60</v>
      </c>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row>
    <row r="54" spans="1:256" s="44" customFormat="1" ht="18" customHeight="1">
      <c r="A54" s="186"/>
      <c r="B54" s="186"/>
      <c r="C54" s="186"/>
      <c r="D54" s="258" t="s">
        <v>241</v>
      </c>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9"/>
    </row>
    <row r="55" spans="1:256" ht="24.95" customHeight="1">
      <c r="A55" s="160"/>
      <c r="B55" s="160"/>
      <c r="C55" s="160"/>
      <c r="D55" s="223" t="s">
        <v>62</v>
      </c>
      <c r="E55" s="224"/>
      <c r="F55" s="224"/>
      <c r="G55" s="224"/>
      <c r="H55" s="224"/>
      <c r="I55" s="224"/>
      <c r="J55" s="224"/>
      <c r="K55" s="224"/>
      <c r="L55" s="224"/>
      <c r="M55" s="224"/>
      <c r="N55" s="224"/>
      <c r="O55" s="224"/>
      <c r="P55" s="224"/>
      <c r="Q55" s="224"/>
      <c r="R55" s="225"/>
      <c r="S55" s="279" t="s">
        <v>36</v>
      </c>
      <c r="T55" s="279"/>
      <c r="U55" s="229" t="s">
        <v>63</v>
      </c>
      <c r="V55" s="230"/>
      <c r="W55" s="230"/>
      <c r="X55" s="230"/>
      <c r="Y55" s="230"/>
      <c r="Z55" s="230"/>
      <c r="AA55" s="230"/>
      <c r="AB55" s="230"/>
      <c r="AC55" s="230"/>
      <c r="AD55" s="230"/>
      <c r="AE55" s="230"/>
      <c r="AF55" s="230"/>
      <c r="AG55" s="230"/>
      <c r="AH55" s="231"/>
      <c r="AI55" s="279" t="s">
        <v>30</v>
      </c>
      <c r="AJ55" s="279"/>
      <c r="AK55" s="280" t="s">
        <v>64</v>
      </c>
      <c r="AL55" s="281"/>
      <c r="AM55" s="281"/>
      <c r="AN55" s="281"/>
      <c r="AO55" s="281"/>
      <c r="AP55" s="281"/>
      <c r="AQ55" s="281"/>
      <c r="AR55" s="281"/>
      <c r="AS55" s="281"/>
      <c r="AT55" s="281"/>
      <c r="AU55" s="281"/>
      <c r="AV55" s="281"/>
      <c r="AW55" s="281"/>
      <c r="AX55" s="281"/>
      <c r="AY55" s="282"/>
      <c r="AZ55" s="263"/>
      <c r="BA55" s="263"/>
      <c r="BB55" s="263"/>
      <c r="BC55" s="263"/>
      <c r="BD55" s="263"/>
      <c r="BE55" s="263"/>
      <c r="BF55" s="263"/>
      <c r="BG55" s="263"/>
      <c r="BH55" s="263"/>
      <c r="BI55" s="263"/>
      <c r="BJ55" s="263"/>
      <c r="BK55" s="263"/>
      <c r="BL55" s="263"/>
      <c r="BM55" s="263"/>
      <c r="BN55" s="264"/>
    </row>
    <row r="56" spans="1:256" ht="17.25" customHeight="1">
      <c r="A56" s="160"/>
      <c r="B56" s="160"/>
      <c r="C56" s="160"/>
      <c r="D56" s="278" t="str">
        <f>IF($Z$51=0,"",$Z$51)</f>
        <v/>
      </c>
      <c r="E56" s="278"/>
      <c r="F56" s="278"/>
      <c r="G56" s="278"/>
      <c r="H56" s="278"/>
      <c r="I56" s="278"/>
      <c r="J56" s="215" t="s">
        <v>242</v>
      </c>
      <c r="K56" s="215"/>
      <c r="L56" s="215"/>
      <c r="M56" s="215"/>
      <c r="N56" s="215"/>
      <c r="O56" s="215"/>
      <c r="P56" s="215"/>
      <c r="Q56" s="216" t="str">
        <f>IF($AG$49=0,"",$AG$49)</f>
        <v/>
      </c>
      <c r="R56" s="216"/>
      <c r="S56" s="216"/>
      <c r="T56" s="216"/>
      <c r="U56" s="216"/>
      <c r="V56" s="216"/>
      <c r="W56" s="215" t="s">
        <v>243</v>
      </c>
      <c r="X56" s="215"/>
      <c r="Y56" s="215"/>
      <c r="Z56" s="215"/>
      <c r="AA56" s="215"/>
      <c r="AB56" s="215"/>
      <c r="AC56" s="215"/>
      <c r="AD56" s="215"/>
      <c r="AE56" s="215"/>
      <c r="AF56" s="215"/>
      <c r="AG56" s="215"/>
      <c r="AH56" s="260" t="str">
        <f>IF(ISERROR(D56*Q56),"",(D56*Q56))</f>
        <v/>
      </c>
      <c r="AI56" s="260"/>
      <c r="AJ56" s="260"/>
      <c r="AK56" s="260"/>
      <c r="AL56" s="260"/>
      <c r="AM56" s="260"/>
      <c r="AN56" s="215" t="s">
        <v>67</v>
      </c>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33"/>
    </row>
    <row r="57" spans="1:256" ht="8.1" customHeight="1">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row>
    <row r="58" spans="1:256" s="30" customFormat="1" ht="17.25" customHeight="1">
      <c r="A58" s="160"/>
      <c r="B58" s="160"/>
      <c r="C58" s="160"/>
      <c r="D58" s="198" t="s">
        <v>68</v>
      </c>
      <c r="E58" s="198"/>
      <c r="F58" s="198"/>
      <c r="G58" s="198"/>
      <c r="H58" s="198"/>
      <c r="I58" s="198"/>
      <c r="J58" s="198"/>
      <c r="K58" s="198"/>
      <c r="L58" s="277"/>
      <c r="M58" s="277"/>
      <c r="N58" s="277"/>
      <c r="O58" s="277"/>
      <c r="P58" s="277"/>
      <c r="Q58" s="228" t="s">
        <v>69</v>
      </c>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row>
    <row r="59" spans="1:256" ht="18" customHeight="1">
      <c r="A59" s="160"/>
      <c r="B59" s="160"/>
      <c r="C59" s="160"/>
      <c r="D59" s="258" t="s">
        <v>244</v>
      </c>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9"/>
    </row>
    <row r="60" spans="1:256" ht="24.95" customHeight="1">
      <c r="A60" s="160"/>
      <c r="B60" s="160"/>
      <c r="C60" s="160"/>
      <c r="D60" s="223" t="s">
        <v>64</v>
      </c>
      <c r="E60" s="224"/>
      <c r="F60" s="224"/>
      <c r="G60" s="224"/>
      <c r="H60" s="224"/>
      <c r="I60" s="224"/>
      <c r="J60" s="224"/>
      <c r="K60" s="224"/>
      <c r="L60" s="224"/>
      <c r="M60" s="224"/>
      <c r="N60" s="224"/>
      <c r="O60" s="224"/>
      <c r="P60" s="224"/>
      <c r="Q60" s="224"/>
      <c r="R60" s="225"/>
      <c r="S60" s="222" t="s">
        <v>28</v>
      </c>
      <c r="T60" s="222"/>
      <c r="U60" s="223" t="s">
        <v>71</v>
      </c>
      <c r="V60" s="224"/>
      <c r="W60" s="224"/>
      <c r="X60" s="224"/>
      <c r="Y60" s="224"/>
      <c r="Z60" s="224"/>
      <c r="AA60" s="224"/>
      <c r="AB60" s="224"/>
      <c r="AC60" s="224"/>
      <c r="AD60" s="224"/>
      <c r="AE60" s="224"/>
      <c r="AF60" s="224"/>
      <c r="AG60" s="224"/>
      <c r="AH60" s="225"/>
      <c r="AI60" s="222" t="s">
        <v>30</v>
      </c>
      <c r="AJ60" s="222"/>
      <c r="AK60" s="223" t="s">
        <v>72</v>
      </c>
      <c r="AL60" s="224"/>
      <c r="AM60" s="224"/>
      <c r="AN60" s="224"/>
      <c r="AO60" s="224"/>
      <c r="AP60" s="224"/>
      <c r="AQ60" s="224"/>
      <c r="AR60" s="224"/>
      <c r="AS60" s="224"/>
      <c r="AT60" s="224"/>
      <c r="AU60" s="224"/>
      <c r="AV60" s="224"/>
      <c r="AW60" s="224"/>
      <c r="AX60" s="224"/>
      <c r="AY60" s="225"/>
      <c r="AZ60" s="263"/>
      <c r="BA60" s="263"/>
      <c r="BB60" s="263"/>
      <c r="BC60" s="263"/>
      <c r="BD60" s="263"/>
      <c r="BE60" s="263"/>
      <c r="BF60" s="263"/>
      <c r="BG60" s="263"/>
      <c r="BH60" s="263"/>
      <c r="BI60" s="263"/>
      <c r="BJ60" s="263"/>
      <c r="BK60" s="263"/>
      <c r="BL60" s="263"/>
      <c r="BM60" s="263"/>
      <c r="BN60" s="264"/>
    </row>
    <row r="61" spans="1:256" ht="18" customHeight="1">
      <c r="A61" s="160"/>
      <c r="B61" s="160"/>
      <c r="C61" s="160"/>
      <c r="D61" s="274" t="str">
        <f>AH56</f>
        <v/>
      </c>
      <c r="E61" s="274"/>
      <c r="F61" s="274"/>
      <c r="G61" s="274"/>
      <c r="H61" s="274"/>
      <c r="I61" s="274"/>
      <c r="J61" s="215" t="s">
        <v>245</v>
      </c>
      <c r="K61" s="215"/>
      <c r="L61" s="215"/>
      <c r="M61" s="215"/>
      <c r="N61" s="215"/>
      <c r="O61" s="215"/>
      <c r="P61" s="215"/>
      <c r="Q61" s="215"/>
      <c r="R61" s="215"/>
      <c r="S61" s="215"/>
      <c r="T61" s="215"/>
      <c r="U61" s="215"/>
      <c r="V61" s="215"/>
      <c r="W61" s="215"/>
      <c r="X61" s="215"/>
      <c r="Y61" s="275">
        <f>L58</f>
        <v>0</v>
      </c>
      <c r="Z61" s="275"/>
      <c r="AA61" s="275"/>
      <c r="AB61" s="275"/>
      <c r="AC61" s="215" t="s">
        <v>246</v>
      </c>
      <c r="AD61" s="215"/>
      <c r="AE61" s="215"/>
      <c r="AF61" s="215"/>
      <c r="AG61" s="215"/>
      <c r="AH61" s="215"/>
      <c r="AI61" s="215"/>
      <c r="AJ61" s="215"/>
      <c r="AK61" s="215"/>
      <c r="AL61" s="215"/>
      <c r="AM61" s="215"/>
      <c r="AN61" s="215"/>
      <c r="AO61" s="215"/>
      <c r="AP61" s="215"/>
      <c r="AQ61" s="215"/>
      <c r="AR61" s="215"/>
      <c r="AS61" s="215"/>
      <c r="AT61" s="260" t="str">
        <f>IF(ISERROR(D61/Y61),"",(D61/Y61))</f>
        <v/>
      </c>
      <c r="AU61" s="260"/>
      <c r="AV61" s="260"/>
      <c r="AW61" s="260"/>
      <c r="AX61" s="260"/>
      <c r="AY61" s="260"/>
      <c r="AZ61" s="215" t="s">
        <v>75</v>
      </c>
      <c r="BA61" s="215"/>
      <c r="BB61" s="215"/>
      <c r="BC61" s="215"/>
      <c r="BD61" s="215"/>
      <c r="BE61" s="215"/>
      <c r="BF61" s="215"/>
      <c r="BG61" s="215"/>
      <c r="BH61" s="215"/>
      <c r="BI61" s="215"/>
      <c r="BJ61" s="215"/>
      <c r="BK61" s="215"/>
      <c r="BL61" s="215"/>
      <c r="BM61" s="215"/>
      <c r="BN61" s="215"/>
    </row>
    <row r="62" spans="1:256" s="45" customFormat="1" ht="18" customHeight="1">
      <c r="A62" s="160"/>
      <c r="B62" s="160"/>
      <c r="C62" s="160"/>
      <c r="D62" s="258" t="s">
        <v>247</v>
      </c>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row>
    <row r="63" spans="1:256" ht="26.25" customHeight="1">
      <c r="A63" s="160"/>
      <c r="B63" s="160"/>
      <c r="C63" s="160"/>
      <c r="D63" s="223" t="s">
        <v>72</v>
      </c>
      <c r="E63" s="224"/>
      <c r="F63" s="224"/>
      <c r="G63" s="224"/>
      <c r="H63" s="224"/>
      <c r="I63" s="224"/>
      <c r="J63" s="224"/>
      <c r="K63" s="224"/>
      <c r="L63" s="224"/>
      <c r="M63" s="224"/>
      <c r="N63" s="224"/>
      <c r="O63" s="224"/>
      <c r="P63" s="224"/>
      <c r="Q63" s="224"/>
      <c r="R63" s="225"/>
      <c r="S63" s="222" t="s">
        <v>28</v>
      </c>
      <c r="T63" s="222"/>
      <c r="U63" s="223" t="s">
        <v>77</v>
      </c>
      <c r="V63" s="224"/>
      <c r="W63" s="224"/>
      <c r="X63" s="224"/>
      <c r="Y63" s="224"/>
      <c r="Z63" s="224"/>
      <c r="AA63" s="224"/>
      <c r="AB63" s="225"/>
      <c r="AC63" s="222" t="s">
        <v>28</v>
      </c>
      <c r="AD63" s="222"/>
      <c r="AE63" s="223" t="s">
        <v>248</v>
      </c>
      <c r="AF63" s="224"/>
      <c r="AG63" s="224"/>
      <c r="AH63" s="224"/>
      <c r="AI63" s="224"/>
      <c r="AJ63" s="225"/>
      <c r="AK63" s="222" t="s">
        <v>30</v>
      </c>
      <c r="AL63" s="222"/>
      <c r="AM63" s="223" t="s">
        <v>79</v>
      </c>
      <c r="AN63" s="224"/>
      <c r="AO63" s="224"/>
      <c r="AP63" s="224"/>
      <c r="AQ63" s="224"/>
      <c r="AR63" s="224"/>
      <c r="AS63" s="224"/>
      <c r="AT63" s="224"/>
      <c r="AU63" s="224"/>
      <c r="AV63" s="225"/>
      <c r="AW63" s="276"/>
      <c r="AX63" s="276"/>
      <c r="AY63" s="276"/>
      <c r="AZ63" s="276"/>
      <c r="BA63" s="276"/>
      <c r="BB63" s="276"/>
      <c r="BC63" s="276"/>
      <c r="BD63" s="276"/>
      <c r="BE63" s="276"/>
      <c r="BF63" s="276"/>
      <c r="BG63" s="276"/>
      <c r="BH63" s="276"/>
      <c r="BI63" s="276"/>
      <c r="BJ63" s="276"/>
      <c r="BK63" s="276"/>
      <c r="BL63" s="276"/>
      <c r="BM63" s="276"/>
      <c r="BN63" s="276"/>
    </row>
    <row r="64" spans="1:256" ht="18" customHeight="1">
      <c r="A64" s="160"/>
      <c r="B64" s="160"/>
      <c r="C64" s="160"/>
      <c r="D64" s="274" t="str">
        <f>IF(AT61=0,"",AT61)</f>
        <v/>
      </c>
      <c r="E64" s="274"/>
      <c r="F64" s="274"/>
      <c r="G64" s="274"/>
      <c r="H64" s="274"/>
      <c r="I64" s="274"/>
      <c r="J64" s="215" t="s">
        <v>249</v>
      </c>
      <c r="K64" s="215"/>
      <c r="L64" s="215"/>
      <c r="M64" s="215"/>
      <c r="N64" s="215"/>
      <c r="O64" s="215"/>
      <c r="P64" s="215"/>
      <c r="Q64" s="215"/>
      <c r="R64" s="215"/>
      <c r="S64" s="215"/>
      <c r="T64" s="215"/>
      <c r="U64" s="215"/>
      <c r="V64" s="215"/>
      <c r="W64" s="215"/>
      <c r="X64" s="215"/>
      <c r="Y64" s="216" t="str">
        <f>IF(U15=0,"",U15)</f>
        <v/>
      </c>
      <c r="Z64" s="216"/>
      <c r="AA64" s="216"/>
      <c r="AB64" s="216"/>
      <c r="AC64" s="216"/>
      <c r="AD64" s="216"/>
      <c r="AE64" s="215" t="s">
        <v>250</v>
      </c>
      <c r="AF64" s="215"/>
      <c r="AG64" s="215"/>
      <c r="AH64" s="215"/>
      <c r="AI64" s="215"/>
      <c r="AJ64" s="215"/>
      <c r="AK64" s="214"/>
      <c r="AL64" s="214"/>
      <c r="AM64" s="214"/>
      <c r="AN64" s="214"/>
      <c r="AO64" s="215" t="s">
        <v>251</v>
      </c>
      <c r="AP64" s="215"/>
      <c r="AQ64" s="215"/>
      <c r="AR64" s="215"/>
      <c r="AS64" s="215"/>
      <c r="AT64" s="215"/>
      <c r="AU64" s="215"/>
      <c r="AV64" s="215"/>
      <c r="AW64" s="216" t="str">
        <f>IF(ISERROR(D64/Y64/AK64),"",ROUNDUP((D64/Y64/AK64),0))</f>
        <v/>
      </c>
      <c r="AX64" s="216"/>
      <c r="AY64" s="216"/>
      <c r="AZ64" s="216"/>
      <c r="BA64" s="215" t="s">
        <v>83</v>
      </c>
      <c r="BB64" s="215"/>
      <c r="BC64" s="215"/>
      <c r="BD64" s="215"/>
      <c r="BE64" s="215"/>
      <c r="BF64" s="215"/>
      <c r="BG64" s="215"/>
      <c r="BH64" s="215"/>
      <c r="BI64" s="215"/>
      <c r="BJ64" s="233"/>
      <c r="BK64" s="233"/>
      <c r="BL64" s="233"/>
      <c r="BM64" s="233"/>
      <c r="BN64" s="233"/>
    </row>
    <row r="65" spans="1:240" s="45" customFormat="1" ht="18" customHeight="1">
      <c r="A65" s="160"/>
      <c r="B65" s="160"/>
      <c r="C65" s="160"/>
      <c r="D65" s="271" t="s">
        <v>252</v>
      </c>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1"/>
      <c r="BD65" s="271"/>
      <c r="BE65" s="271"/>
      <c r="BF65" s="271"/>
      <c r="BG65" s="271"/>
      <c r="BH65" s="271"/>
      <c r="BI65" s="271"/>
      <c r="BJ65" s="271"/>
      <c r="BK65" s="271"/>
      <c r="BL65" s="271"/>
      <c r="BM65" s="271"/>
      <c r="BN65" s="271"/>
    </row>
    <row r="66" spans="1:240" s="48" customFormat="1" ht="15.95" customHeight="1">
      <c r="A66" s="161"/>
      <c r="B66" s="161"/>
      <c r="C66" s="161"/>
      <c r="D66" s="223" t="s">
        <v>79</v>
      </c>
      <c r="E66" s="224"/>
      <c r="F66" s="224"/>
      <c r="G66" s="224"/>
      <c r="H66" s="224"/>
      <c r="I66" s="224"/>
      <c r="J66" s="224"/>
      <c r="K66" s="224"/>
      <c r="L66" s="224"/>
      <c r="M66" s="224"/>
      <c r="N66" s="224"/>
      <c r="O66" s="224"/>
      <c r="P66" s="224"/>
      <c r="Q66" s="224"/>
      <c r="R66" s="224"/>
      <c r="S66" s="224"/>
      <c r="T66" s="224"/>
      <c r="U66" s="225"/>
      <c r="V66" s="222" t="s">
        <v>36</v>
      </c>
      <c r="W66" s="222"/>
      <c r="X66" s="229" t="s">
        <v>86</v>
      </c>
      <c r="Y66" s="230"/>
      <c r="Z66" s="230"/>
      <c r="AA66" s="230"/>
      <c r="AB66" s="230"/>
      <c r="AC66" s="230"/>
      <c r="AD66" s="230"/>
      <c r="AE66" s="230"/>
      <c r="AF66" s="230"/>
      <c r="AG66" s="230"/>
      <c r="AH66" s="230"/>
      <c r="AI66" s="230"/>
      <c r="AJ66" s="230"/>
      <c r="AK66" s="230"/>
      <c r="AL66" s="231"/>
      <c r="AM66" s="272" t="s">
        <v>30</v>
      </c>
      <c r="AN66" s="272"/>
      <c r="AO66" s="223" t="s">
        <v>253</v>
      </c>
      <c r="AP66" s="224"/>
      <c r="AQ66" s="224"/>
      <c r="AR66" s="224"/>
      <c r="AS66" s="224"/>
      <c r="AT66" s="224"/>
      <c r="AU66" s="224"/>
      <c r="AV66" s="224"/>
      <c r="AW66" s="224"/>
      <c r="AX66" s="224"/>
      <c r="AY66" s="224"/>
      <c r="AZ66" s="224"/>
      <c r="BA66" s="224"/>
      <c r="BB66" s="224"/>
      <c r="BC66" s="224"/>
      <c r="BD66" s="224"/>
      <c r="BE66" s="225"/>
      <c r="BF66" s="273"/>
      <c r="BG66" s="273"/>
      <c r="BH66" s="273"/>
      <c r="BI66" s="273"/>
      <c r="BJ66" s="273"/>
      <c r="BK66" s="273"/>
      <c r="BL66" s="273"/>
      <c r="BM66" s="273"/>
      <c r="BN66" s="273"/>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row>
    <row r="67" spans="1:240" ht="18" customHeight="1">
      <c r="A67" s="160"/>
      <c r="B67" s="160"/>
      <c r="C67" s="160"/>
      <c r="D67" s="268" t="str">
        <f>IF(AW64=0,"",AW64)</f>
        <v/>
      </c>
      <c r="E67" s="268"/>
      <c r="F67" s="268"/>
      <c r="G67" s="268"/>
      <c r="H67" s="269" t="s">
        <v>254</v>
      </c>
      <c r="I67" s="269"/>
      <c r="J67" s="269"/>
      <c r="K67" s="269"/>
      <c r="L67" s="269"/>
      <c r="M67" s="269"/>
      <c r="N67" s="269"/>
      <c r="O67" s="269"/>
      <c r="P67" s="269"/>
      <c r="Q67" s="269"/>
      <c r="R67" s="269"/>
      <c r="S67" s="269"/>
      <c r="T67" s="269"/>
      <c r="U67" s="269"/>
      <c r="V67" s="216" t="str">
        <f>IF($U$50=0,"",$U$50)</f>
        <v/>
      </c>
      <c r="W67" s="216"/>
      <c r="X67" s="216"/>
      <c r="Y67" s="216"/>
      <c r="Z67" s="215" t="s">
        <v>89</v>
      </c>
      <c r="AA67" s="215"/>
      <c r="AB67" s="215"/>
      <c r="AC67" s="215"/>
      <c r="AD67" s="215"/>
      <c r="AE67" s="215"/>
      <c r="AF67" s="215"/>
      <c r="AG67" s="215"/>
      <c r="AH67" s="215"/>
      <c r="AI67" s="215"/>
      <c r="AJ67" s="270" t="s">
        <v>30</v>
      </c>
      <c r="AK67" s="270"/>
      <c r="AL67" s="216" t="str">
        <f>IF(ISERROR(D67*V67),"",(D67*V67))</f>
        <v/>
      </c>
      <c r="AM67" s="216"/>
      <c r="AN67" s="216"/>
      <c r="AO67" s="216"/>
      <c r="AP67" s="243" t="s">
        <v>255</v>
      </c>
      <c r="AQ67" s="243"/>
      <c r="AR67" s="243"/>
      <c r="AS67" s="243"/>
      <c r="AT67" s="243"/>
      <c r="AU67" s="243"/>
      <c r="AV67" s="243"/>
      <c r="AW67" s="243"/>
      <c r="AX67" s="243"/>
      <c r="AY67" s="243"/>
      <c r="AZ67" s="243"/>
      <c r="BA67" s="243"/>
      <c r="BB67" s="262"/>
      <c r="BC67" s="262"/>
      <c r="BD67" s="262"/>
      <c r="BE67" s="262"/>
      <c r="BF67" s="262"/>
      <c r="BG67" s="262"/>
      <c r="BH67" s="262"/>
      <c r="BI67" s="262"/>
      <c r="BJ67" s="262"/>
      <c r="BK67" s="262"/>
      <c r="BL67" s="262"/>
      <c r="BM67" s="262"/>
      <c r="BN67" s="262"/>
    </row>
    <row r="68" spans="1:240" ht="8.1" customHeight="1">
      <c r="A68" s="263"/>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63"/>
      <c r="BA68" s="263"/>
      <c r="BB68" s="263"/>
      <c r="BC68" s="263"/>
      <c r="BD68" s="263"/>
      <c r="BE68" s="263"/>
      <c r="BF68" s="263"/>
      <c r="BG68" s="263"/>
      <c r="BH68" s="263"/>
      <c r="BI68" s="263"/>
      <c r="BJ68" s="263"/>
      <c r="BK68" s="263"/>
      <c r="BL68" s="263"/>
      <c r="BM68" s="263"/>
      <c r="BN68" s="264"/>
    </row>
    <row r="69" spans="1:240" s="34" customFormat="1" ht="15.75" customHeight="1">
      <c r="A69" s="36"/>
      <c r="B69" s="265" t="s">
        <v>91</v>
      </c>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5"/>
      <c r="AZ69" s="265"/>
      <c r="BA69" s="265"/>
      <c r="BB69" s="265"/>
      <c r="BC69" s="265"/>
      <c r="BD69" s="265"/>
      <c r="BE69" s="265"/>
      <c r="BF69" s="265"/>
      <c r="BG69" s="265"/>
      <c r="BH69" s="265"/>
      <c r="BI69" s="265"/>
      <c r="BJ69" s="265"/>
      <c r="BK69" s="265"/>
      <c r="BL69" s="265"/>
      <c r="BM69" s="265"/>
      <c r="BN69" s="266"/>
    </row>
    <row r="70" spans="1:240" s="28" customFormat="1" ht="15.75" customHeight="1">
      <c r="A70" s="160"/>
      <c r="B70" s="160"/>
      <c r="C70" s="160"/>
      <c r="D70" s="267" t="s">
        <v>256</v>
      </c>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row>
    <row r="71" spans="1:240" ht="15.95" customHeight="1">
      <c r="A71" s="160"/>
      <c r="B71" s="160"/>
      <c r="C71" s="160"/>
      <c r="D71" s="229" t="s">
        <v>93</v>
      </c>
      <c r="E71" s="230"/>
      <c r="F71" s="230"/>
      <c r="G71" s="230"/>
      <c r="H71" s="230"/>
      <c r="I71" s="230"/>
      <c r="J71" s="231"/>
      <c r="K71" s="222" t="s">
        <v>36</v>
      </c>
      <c r="L71" s="222"/>
      <c r="M71" s="229" t="s">
        <v>72</v>
      </c>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1"/>
      <c r="AM71" s="222" t="s">
        <v>30</v>
      </c>
      <c r="AN71" s="222"/>
      <c r="AO71" s="229" t="s">
        <v>94</v>
      </c>
      <c r="AP71" s="230"/>
      <c r="AQ71" s="230"/>
      <c r="AR71" s="230"/>
      <c r="AS71" s="230"/>
      <c r="AT71" s="230"/>
      <c r="AU71" s="230"/>
      <c r="AV71" s="230"/>
      <c r="AW71" s="230"/>
      <c r="AX71" s="230"/>
      <c r="AY71" s="230"/>
      <c r="AZ71" s="230"/>
      <c r="BA71" s="230"/>
      <c r="BB71" s="230"/>
      <c r="BC71" s="230"/>
      <c r="BD71" s="230"/>
      <c r="BE71" s="230"/>
      <c r="BF71" s="230"/>
      <c r="BG71" s="230"/>
      <c r="BH71" s="230"/>
      <c r="BI71" s="231"/>
      <c r="BJ71" s="242"/>
      <c r="BK71" s="242"/>
      <c r="BL71" s="242"/>
      <c r="BM71" s="242"/>
      <c r="BN71" s="242"/>
    </row>
    <row r="72" spans="1:240" ht="15.75" customHeight="1">
      <c r="A72" s="160"/>
      <c r="B72" s="160"/>
      <c r="C72" s="160"/>
      <c r="D72" s="216" t="str">
        <f>IF(L58=0,"",L58)</f>
        <v/>
      </c>
      <c r="E72" s="216"/>
      <c r="F72" s="216"/>
      <c r="G72" s="216"/>
      <c r="H72" s="215" t="s">
        <v>257</v>
      </c>
      <c r="I72" s="215"/>
      <c r="J72" s="215"/>
      <c r="K72" s="215"/>
      <c r="L72" s="260" t="str">
        <f>IF(AT61=0,"",AT61)</f>
        <v/>
      </c>
      <c r="M72" s="260"/>
      <c r="N72" s="260"/>
      <c r="O72" s="260"/>
      <c r="P72" s="260"/>
      <c r="Q72" s="260"/>
      <c r="R72" s="260"/>
      <c r="S72" s="215" t="s">
        <v>258</v>
      </c>
      <c r="T72" s="215"/>
      <c r="U72" s="215"/>
      <c r="V72" s="215"/>
      <c r="W72" s="215"/>
      <c r="X72" s="215"/>
      <c r="Y72" s="215"/>
      <c r="Z72" s="215"/>
      <c r="AA72" s="215"/>
      <c r="AB72" s="215"/>
      <c r="AC72" s="215"/>
      <c r="AD72" s="215"/>
      <c r="AE72" s="215"/>
      <c r="AF72" s="215"/>
      <c r="AG72" s="215"/>
      <c r="AH72" s="215"/>
      <c r="AI72" s="260" t="str">
        <f>IF(ISERROR(D72*L72),"",(D72*L72))</f>
        <v/>
      </c>
      <c r="AJ72" s="260"/>
      <c r="AK72" s="260"/>
      <c r="AL72" s="260"/>
      <c r="AM72" s="260"/>
      <c r="AN72" s="260"/>
      <c r="AO72" s="260"/>
      <c r="AP72" s="215" t="s">
        <v>97</v>
      </c>
      <c r="AQ72" s="215"/>
      <c r="AR72" s="215"/>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row>
    <row r="73" spans="1:240" s="28" customFormat="1" ht="18" customHeight="1">
      <c r="A73" s="160"/>
      <c r="B73" s="160"/>
      <c r="C73" s="160"/>
      <c r="D73" s="258" t="s">
        <v>259</v>
      </c>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row>
    <row r="74" spans="1:240" ht="26.25" customHeight="1">
      <c r="A74" s="160"/>
      <c r="B74" s="160"/>
      <c r="C74" s="160"/>
      <c r="D74" s="223" t="s">
        <v>94</v>
      </c>
      <c r="E74" s="224"/>
      <c r="F74" s="224"/>
      <c r="G74" s="224"/>
      <c r="H74" s="224"/>
      <c r="I74" s="224"/>
      <c r="J74" s="224"/>
      <c r="K74" s="224"/>
      <c r="L74" s="224"/>
      <c r="M74" s="224"/>
      <c r="N74" s="224"/>
      <c r="O74" s="224"/>
      <c r="P74" s="224"/>
      <c r="Q74" s="224"/>
      <c r="R74" s="224"/>
      <c r="S74" s="225"/>
      <c r="T74" s="222" t="s">
        <v>28</v>
      </c>
      <c r="U74" s="222"/>
      <c r="V74" s="229" t="s">
        <v>99</v>
      </c>
      <c r="W74" s="230"/>
      <c r="X74" s="230"/>
      <c r="Y74" s="230"/>
      <c r="Z74" s="230"/>
      <c r="AA74" s="230"/>
      <c r="AB74" s="230"/>
      <c r="AC74" s="230"/>
      <c r="AD74" s="230"/>
      <c r="AE74" s="230"/>
      <c r="AF74" s="230"/>
      <c r="AG74" s="230"/>
      <c r="AH74" s="230"/>
      <c r="AI74" s="230"/>
      <c r="AJ74" s="230"/>
      <c r="AK74" s="230"/>
      <c r="AL74" s="230"/>
      <c r="AM74" s="231"/>
      <c r="AN74" s="222" t="s">
        <v>30</v>
      </c>
      <c r="AO74" s="222"/>
      <c r="AP74" s="223" t="s">
        <v>100</v>
      </c>
      <c r="AQ74" s="224"/>
      <c r="AR74" s="224"/>
      <c r="AS74" s="224"/>
      <c r="AT74" s="224"/>
      <c r="AU74" s="224"/>
      <c r="AV74" s="224"/>
      <c r="AW74" s="224"/>
      <c r="AX74" s="224"/>
      <c r="AY74" s="224"/>
      <c r="AZ74" s="224"/>
      <c r="BA74" s="224"/>
      <c r="BB74" s="224"/>
      <c r="BC74" s="224"/>
      <c r="BD74" s="224"/>
      <c r="BE74" s="224"/>
      <c r="BF74" s="224"/>
      <c r="BG74" s="224"/>
      <c r="BH74" s="224"/>
      <c r="BI74" s="225"/>
      <c r="BJ74" s="261"/>
      <c r="BK74" s="261"/>
      <c r="BL74" s="261"/>
      <c r="BM74" s="261"/>
      <c r="BN74" s="261"/>
    </row>
    <row r="75" spans="1:240" ht="15.75" customHeight="1">
      <c r="A75" s="160"/>
      <c r="B75" s="163"/>
      <c r="C75" s="163"/>
      <c r="D75" s="260" t="str">
        <f>AI72</f>
        <v/>
      </c>
      <c r="E75" s="260"/>
      <c r="F75" s="260"/>
      <c r="G75" s="260"/>
      <c r="H75" s="260"/>
      <c r="I75" s="260"/>
      <c r="J75" s="260"/>
      <c r="K75" s="215" t="s">
        <v>260</v>
      </c>
      <c r="L75" s="215"/>
      <c r="M75" s="215"/>
      <c r="N75" s="215"/>
      <c r="O75" s="260" t="str">
        <f>$AL$33</f>
        <v/>
      </c>
      <c r="P75" s="260"/>
      <c r="Q75" s="260"/>
      <c r="R75" s="260"/>
      <c r="S75" s="260"/>
      <c r="T75" s="260"/>
      <c r="U75" s="260"/>
      <c r="V75" s="215" t="s">
        <v>261</v>
      </c>
      <c r="W75" s="215"/>
      <c r="X75" s="215"/>
      <c r="Y75" s="215"/>
      <c r="Z75" s="215"/>
      <c r="AA75" s="215"/>
      <c r="AB75" s="215"/>
      <c r="AC75" s="215"/>
      <c r="AD75" s="215"/>
      <c r="AE75" s="215"/>
      <c r="AF75" s="215"/>
      <c r="AG75" s="215"/>
      <c r="AH75" s="257" t="str">
        <f>IF(ISERROR(D75/O75),"",(D75/O75))</f>
        <v/>
      </c>
      <c r="AI75" s="257"/>
      <c r="AJ75" s="257"/>
      <c r="AK75" s="257"/>
      <c r="AL75" s="257"/>
      <c r="AM75" s="215" t="s">
        <v>103</v>
      </c>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row>
    <row r="76" spans="1:240" ht="18" customHeight="1">
      <c r="A76" s="160"/>
      <c r="B76" s="160"/>
      <c r="C76" s="160"/>
      <c r="D76" s="258" t="s">
        <v>262</v>
      </c>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9"/>
    </row>
    <row r="77" spans="1:240" ht="26.25" customHeight="1">
      <c r="A77" s="160"/>
      <c r="B77" s="160"/>
      <c r="C77" s="160"/>
      <c r="D77" s="223" t="s">
        <v>105</v>
      </c>
      <c r="E77" s="224"/>
      <c r="F77" s="224"/>
      <c r="G77" s="224"/>
      <c r="H77" s="224"/>
      <c r="I77" s="224"/>
      <c r="J77" s="224"/>
      <c r="K77" s="224"/>
      <c r="L77" s="224"/>
      <c r="M77" s="224"/>
      <c r="N77" s="224"/>
      <c r="O77" s="224"/>
      <c r="P77" s="224"/>
      <c r="Q77" s="224"/>
      <c r="R77" s="224"/>
      <c r="S77" s="224"/>
      <c r="T77" s="224"/>
      <c r="U77" s="224"/>
      <c r="V77" s="224"/>
      <c r="W77" s="224"/>
      <c r="X77" s="225"/>
      <c r="Y77" s="222" t="s">
        <v>36</v>
      </c>
      <c r="Z77" s="222"/>
      <c r="AA77" s="229" t="s">
        <v>86</v>
      </c>
      <c r="AB77" s="230"/>
      <c r="AC77" s="230"/>
      <c r="AD77" s="230"/>
      <c r="AE77" s="230"/>
      <c r="AF77" s="230"/>
      <c r="AG77" s="230"/>
      <c r="AH77" s="230"/>
      <c r="AI77" s="230"/>
      <c r="AJ77" s="230"/>
      <c r="AK77" s="230"/>
      <c r="AL77" s="230"/>
      <c r="AM77" s="230"/>
      <c r="AN77" s="230"/>
      <c r="AO77" s="231"/>
      <c r="AP77" s="222" t="s">
        <v>30</v>
      </c>
      <c r="AQ77" s="222"/>
      <c r="AR77" s="229" t="s">
        <v>263</v>
      </c>
      <c r="AS77" s="230"/>
      <c r="AT77" s="230"/>
      <c r="AU77" s="230"/>
      <c r="AV77" s="230"/>
      <c r="AW77" s="230"/>
      <c r="AX77" s="230"/>
      <c r="AY77" s="230"/>
      <c r="AZ77" s="230"/>
      <c r="BA77" s="230"/>
      <c r="BB77" s="230"/>
      <c r="BC77" s="230"/>
      <c r="BD77" s="230"/>
      <c r="BE77" s="230"/>
      <c r="BF77" s="230"/>
      <c r="BG77" s="230"/>
      <c r="BH77" s="230"/>
      <c r="BI77" s="230"/>
      <c r="BJ77" s="230"/>
      <c r="BK77" s="231"/>
      <c r="BL77" s="226"/>
      <c r="BM77" s="226"/>
      <c r="BN77" s="227"/>
    </row>
    <row r="78" spans="1:240" ht="15.75" customHeight="1">
      <c r="A78" s="160"/>
      <c r="B78" s="160"/>
      <c r="C78" s="160"/>
      <c r="D78" s="257" t="str">
        <f>AH75</f>
        <v/>
      </c>
      <c r="E78" s="257"/>
      <c r="F78" s="257"/>
      <c r="G78" s="257"/>
      <c r="H78" s="257"/>
      <c r="I78" s="215" t="s">
        <v>264</v>
      </c>
      <c r="J78" s="215"/>
      <c r="K78" s="215"/>
      <c r="L78" s="215"/>
      <c r="M78" s="215"/>
      <c r="N78" s="215"/>
      <c r="O78" s="215"/>
      <c r="P78" s="215"/>
      <c r="Q78" s="215"/>
      <c r="R78" s="215"/>
      <c r="S78" s="215"/>
      <c r="T78" s="215"/>
      <c r="U78" s="216" t="str">
        <f>IF($U$50=0,"",$U$50)</f>
        <v/>
      </c>
      <c r="V78" s="216"/>
      <c r="W78" s="216"/>
      <c r="X78" s="216"/>
      <c r="Y78" s="215" t="s">
        <v>265</v>
      </c>
      <c r="Z78" s="215"/>
      <c r="AA78" s="215"/>
      <c r="AB78" s="215"/>
      <c r="AC78" s="215"/>
      <c r="AD78" s="215"/>
      <c r="AE78" s="215"/>
      <c r="AF78" s="215"/>
      <c r="AG78" s="215"/>
      <c r="AH78" s="215"/>
      <c r="AI78" s="215"/>
      <c r="AJ78" s="257" t="str">
        <f>IF(ISERROR(D78*U78),"",(D78*U78))</f>
        <v/>
      </c>
      <c r="AK78" s="257"/>
      <c r="AL78" s="257"/>
      <c r="AM78" s="257"/>
      <c r="AN78" s="257"/>
      <c r="AO78" s="215" t="s">
        <v>266</v>
      </c>
      <c r="AP78" s="215"/>
      <c r="AQ78" s="215"/>
      <c r="AR78" s="215"/>
      <c r="AS78" s="215"/>
      <c r="AT78" s="215"/>
      <c r="AU78" s="215"/>
      <c r="AV78" s="215"/>
      <c r="AW78" s="215"/>
      <c r="AX78" s="215"/>
      <c r="AY78" s="215"/>
      <c r="AZ78" s="215"/>
      <c r="BA78" s="215"/>
      <c r="BB78" s="215"/>
      <c r="BC78" s="215"/>
      <c r="BD78" s="215"/>
      <c r="BE78" s="215"/>
      <c r="BF78" s="215"/>
      <c r="BG78" s="215"/>
      <c r="BH78" s="215"/>
      <c r="BI78" s="215"/>
      <c r="BJ78" s="215"/>
      <c r="BK78" s="215"/>
      <c r="BL78" s="215"/>
      <c r="BM78" s="215"/>
      <c r="BN78" s="233"/>
    </row>
    <row r="79" spans="1:240" ht="8.1" customHeight="1">
      <c r="A79" s="160"/>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3"/>
      <c r="BC79" s="163"/>
      <c r="BD79" s="163"/>
      <c r="BE79" s="163"/>
      <c r="BF79" s="163"/>
      <c r="BG79" s="163"/>
      <c r="BH79" s="163"/>
      <c r="BI79" s="163"/>
      <c r="BJ79" s="163"/>
      <c r="BK79" s="163"/>
      <c r="BL79" s="163"/>
      <c r="BM79" s="163"/>
      <c r="BN79" s="163"/>
    </row>
    <row r="80" spans="1:240" s="49" customFormat="1" ht="15.75" customHeight="1">
      <c r="A80" s="164" t="s">
        <v>109</v>
      </c>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5"/>
    </row>
    <row r="81" spans="1:256" s="34" customFormat="1" ht="15.75" customHeight="1">
      <c r="A81" s="32"/>
      <c r="B81" s="246" t="s">
        <v>110</v>
      </c>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row>
    <row r="82" spans="1:256" s="34" customFormat="1" ht="15.75" customHeight="1">
      <c r="A82" s="32"/>
      <c r="B82" s="33"/>
      <c r="C82" s="255" t="s">
        <v>267</v>
      </c>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row>
    <row r="83" spans="1:256" s="50" customFormat="1" ht="12" customHeight="1">
      <c r="A83" s="251"/>
      <c r="B83" s="251"/>
      <c r="C83" s="252" t="s">
        <v>112</v>
      </c>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52"/>
      <c r="AW83" s="252"/>
      <c r="AX83" s="252"/>
      <c r="AY83" s="252"/>
      <c r="AZ83" s="252"/>
      <c r="BA83" s="252"/>
      <c r="BB83" s="252"/>
      <c r="BC83" s="252"/>
      <c r="BD83" s="252"/>
      <c r="BE83" s="252"/>
      <c r="BF83" s="252"/>
      <c r="BG83" s="252"/>
      <c r="BH83" s="252"/>
      <c r="BI83" s="252"/>
      <c r="BJ83" s="252"/>
      <c r="BK83" s="252"/>
      <c r="BL83" s="252"/>
      <c r="BM83" s="252"/>
      <c r="BN83" s="252"/>
    </row>
    <row r="84" spans="1:256" ht="14.25" customHeight="1">
      <c r="A84" s="160"/>
      <c r="B84" s="160"/>
      <c r="C84" s="256" t="s">
        <v>113</v>
      </c>
      <c r="D84" s="162"/>
      <c r="E84" s="162"/>
      <c r="F84" s="226" t="s">
        <v>114</v>
      </c>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7"/>
    </row>
    <row r="85" spans="1:256" s="51" customFormat="1" ht="12" customHeight="1">
      <c r="A85" s="251"/>
      <c r="B85" s="251"/>
      <c r="C85" s="252" t="s">
        <v>115</v>
      </c>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2"/>
      <c r="BF85" s="252"/>
      <c r="BG85" s="252"/>
      <c r="BH85" s="252"/>
      <c r="BI85" s="252"/>
      <c r="BJ85" s="252"/>
      <c r="BK85" s="252"/>
      <c r="BL85" s="252"/>
      <c r="BM85" s="252"/>
      <c r="BN85" s="252"/>
      <c r="BO85" s="252"/>
      <c r="BP85" s="252"/>
      <c r="BQ85" s="252"/>
      <c r="BR85" s="252"/>
      <c r="BS85" s="252"/>
      <c r="BT85" s="252"/>
      <c r="BU85" s="252"/>
      <c r="BV85" s="252"/>
      <c r="BW85" s="252"/>
      <c r="BX85" s="252"/>
      <c r="BY85" s="252"/>
      <c r="BZ85" s="252"/>
      <c r="CA85" s="252"/>
      <c r="CB85" s="252"/>
      <c r="CC85" s="252"/>
      <c r="CD85" s="252"/>
      <c r="CE85" s="252"/>
      <c r="CF85" s="252"/>
      <c r="CG85" s="252"/>
      <c r="CH85" s="252"/>
      <c r="CI85" s="252"/>
      <c r="CJ85" s="252"/>
      <c r="CK85" s="252"/>
      <c r="CL85" s="252"/>
      <c r="CM85" s="252"/>
      <c r="CN85" s="252"/>
      <c r="CO85" s="252"/>
      <c r="CP85" s="252"/>
      <c r="CQ85" s="252"/>
      <c r="CR85" s="252"/>
      <c r="CS85" s="252"/>
      <c r="CT85" s="252"/>
      <c r="CU85" s="252"/>
      <c r="CV85" s="252"/>
      <c r="CW85" s="252"/>
      <c r="CX85" s="252"/>
      <c r="CY85" s="252"/>
      <c r="CZ85" s="252"/>
      <c r="DA85" s="252"/>
      <c r="DB85" s="252"/>
      <c r="DC85" s="252"/>
      <c r="DD85" s="252"/>
      <c r="DE85" s="252"/>
      <c r="DF85" s="252"/>
      <c r="DG85" s="252"/>
      <c r="DH85" s="252"/>
      <c r="DI85" s="252"/>
      <c r="DJ85" s="252"/>
      <c r="DK85" s="252"/>
      <c r="DL85" s="252"/>
      <c r="DM85" s="252"/>
      <c r="DN85" s="252"/>
      <c r="DO85" s="252"/>
      <c r="DP85" s="252"/>
      <c r="DQ85" s="252"/>
      <c r="DR85" s="252"/>
      <c r="DS85" s="252"/>
      <c r="DT85" s="252"/>
      <c r="DU85" s="252"/>
      <c r="DV85" s="252"/>
      <c r="DW85" s="252"/>
      <c r="DX85" s="252"/>
      <c r="DY85" s="252"/>
      <c r="DZ85" s="252"/>
      <c r="EA85" s="252"/>
      <c r="EB85" s="252"/>
      <c r="EC85" s="252"/>
      <c r="ED85" s="252"/>
      <c r="EE85" s="252"/>
      <c r="EF85" s="252"/>
      <c r="EG85" s="252"/>
      <c r="EH85" s="252"/>
      <c r="EI85" s="252"/>
      <c r="EJ85" s="252"/>
      <c r="EK85" s="252"/>
      <c r="EL85" s="252"/>
      <c r="EM85" s="252"/>
      <c r="EN85" s="252"/>
      <c r="EO85" s="252"/>
      <c r="EP85" s="252"/>
      <c r="EQ85" s="252"/>
      <c r="ER85" s="252"/>
      <c r="ES85" s="252"/>
      <c r="ET85" s="252"/>
      <c r="EU85" s="252"/>
      <c r="EV85" s="252"/>
      <c r="EW85" s="252"/>
      <c r="EX85" s="252"/>
      <c r="EY85" s="252"/>
      <c r="EZ85" s="252"/>
      <c r="FA85" s="252"/>
      <c r="FB85" s="252"/>
      <c r="FC85" s="252"/>
      <c r="FD85" s="252"/>
      <c r="FE85" s="252"/>
      <c r="FF85" s="252"/>
      <c r="FG85" s="252"/>
      <c r="FH85" s="252"/>
      <c r="FI85" s="252"/>
      <c r="FJ85" s="252"/>
      <c r="FK85" s="252"/>
      <c r="FL85" s="252"/>
      <c r="FM85" s="252"/>
      <c r="FN85" s="252"/>
      <c r="FO85" s="252"/>
      <c r="FP85" s="252"/>
      <c r="FQ85" s="252"/>
      <c r="FR85" s="252"/>
      <c r="FS85" s="252"/>
      <c r="FT85" s="252"/>
      <c r="FU85" s="252"/>
      <c r="FV85" s="252"/>
      <c r="FW85" s="252"/>
      <c r="FX85" s="252"/>
      <c r="FY85" s="252"/>
      <c r="FZ85" s="252"/>
      <c r="GA85" s="252"/>
      <c r="GB85" s="252"/>
      <c r="GC85" s="252"/>
      <c r="GD85" s="252"/>
      <c r="GE85" s="252"/>
      <c r="GF85" s="252"/>
      <c r="GG85" s="252"/>
      <c r="GH85" s="252"/>
      <c r="GI85" s="252"/>
      <c r="GJ85" s="252"/>
      <c r="GK85" s="252"/>
      <c r="GL85" s="252"/>
      <c r="GM85" s="252"/>
      <c r="GN85" s="252"/>
      <c r="GO85" s="252"/>
      <c r="GP85" s="252"/>
      <c r="GQ85" s="252"/>
      <c r="GR85" s="252"/>
      <c r="GS85" s="252"/>
      <c r="GT85" s="252"/>
      <c r="GU85" s="252"/>
      <c r="GV85" s="252"/>
      <c r="GW85" s="252"/>
      <c r="GX85" s="252"/>
      <c r="GY85" s="252"/>
      <c r="GZ85" s="252"/>
      <c r="HA85" s="252"/>
      <c r="HB85" s="252"/>
      <c r="HC85" s="252"/>
      <c r="HD85" s="252"/>
      <c r="HE85" s="252"/>
      <c r="HF85" s="252"/>
      <c r="HG85" s="252"/>
      <c r="HH85" s="252"/>
      <c r="HI85" s="252"/>
      <c r="HJ85" s="252"/>
      <c r="HK85" s="252"/>
      <c r="HL85" s="252"/>
      <c r="HM85" s="252"/>
      <c r="HN85" s="252"/>
      <c r="HO85" s="252"/>
      <c r="HP85" s="252"/>
      <c r="HQ85" s="252"/>
      <c r="HR85" s="252"/>
      <c r="HS85" s="252"/>
      <c r="HT85" s="252"/>
      <c r="HU85" s="252"/>
      <c r="HV85" s="252"/>
      <c r="HW85" s="252"/>
      <c r="HX85" s="252"/>
      <c r="HY85" s="252"/>
      <c r="HZ85" s="252"/>
      <c r="IA85" s="252"/>
      <c r="IB85" s="252"/>
      <c r="IC85" s="252"/>
      <c r="ID85" s="252"/>
      <c r="IE85" s="252"/>
      <c r="IF85" s="252"/>
      <c r="IG85" s="252"/>
      <c r="IH85" s="252"/>
      <c r="II85" s="252"/>
      <c r="IJ85" s="252"/>
      <c r="IK85" s="252"/>
      <c r="IL85" s="252"/>
      <c r="IM85" s="252"/>
      <c r="IN85" s="252"/>
      <c r="IO85" s="252"/>
      <c r="IP85" s="252"/>
      <c r="IQ85" s="252"/>
      <c r="IR85" s="252"/>
      <c r="IS85" s="252"/>
      <c r="IT85" s="252"/>
      <c r="IU85" s="252"/>
      <c r="IV85" s="252"/>
    </row>
    <row r="86" spans="1:256" ht="14.25" customHeight="1">
      <c r="A86" s="228"/>
      <c r="B86" s="228"/>
      <c r="C86" s="244" t="s">
        <v>116</v>
      </c>
      <c r="D86" s="245"/>
      <c r="E86" s="245"/>
      <c r="F86" s="228" t="s">
        <v>117</v>
      </c>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54" t="str">
        <f>IF($U$12=0,"",$U$12)</f>
        <v/>
      </c>
      <c r="AI86" s="254"/>
      <c r="AJ86" s="254"/>
      <c r="AK86" s="249" t="s">
        <v>118</v>
      </c>
      <c r="AL86" s="249"/>
      <c r="AM86" s="249"/>
      <c r="AN86" s="249"/>
      <c r="AO86" s="254" t="str">
        <f>IF($U$14=0,"",$U$14)</f>
        <v/>
      </c>
      <c r="AP86" s="254"/>
      <c r="AQ86" s="254"/>
      <c r="AR86" s="253" t="s">
        <v>268</v>
      </c>
      <c r="AS86" s="248"/>
      <c r="AT86" s="248"/>
      <c r="AU86" s="248"/>
      <c r="AV86" s="248"/>
      <c r="AW86" s="248"/>
      <c r="AX86" s="248"/>
      <c r="AY86" s="248"/>
      <c r="AZ86" s="248"/>
      <c r="BA86" s="248"/>
      <c r="BB86" s="248"/>
      <c r="BC86" s="248"/>
      <c r="BD86" s="248"/>
      <c r="BE86" s="248"/>
      <c r="BF86" s="248"/>
      <c r="BG86" s="248"/>
      <c r="BH86" s="248"/>
      <c r="BI86" s="248"/>
      <c r="BJ86" s="248"/>
      <c r="BK86" s="248"/>
      <c r="BL86" s="248"/>
      <c r="BM86" s="248"/>
      <c r="BN86" s="248"/>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c r="IV86" s="52"/>
    </row>
    <row r="87" spans="1:256" ht="14.25" customHeight="1">
      <c r="A87" s="228"/>
      <c r="B87" s="228"/>
      <c r="C87" s="228"/>
      <c r="D87" s="228"/>
      <c r="E87" s="228"/>
      <c r="F87" s="228" t="s">
        <v>269</v>
      </c>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c r="IV87" s="52"/>
    </row>
    <row r="88" spans="1:256" ht="14.25" customHeight="1">
      <c r="A88" s="228"/>
      <c r="B88" s="228"/>
      <c r="C88" s="244" t="s">
        <v>121</v>
      </c>
      <c r="D88" s="245"/>
      <c r="E88" s="245"/>
      <c r="F88" s="254" t="str">
        <f>IF($U$13=0,"",$U$13)</f>
        <v/>
      </c>
      <c r="G88" s="254"/>
      <c r="H88" s="254"/>
      <c r="I88" s="248" t="s">
        <v>122</v>
      </c>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8"/>
      <c r="AQ88" s="248"/>
      <c r="AR88" s="248"/>
      <c r="AS88" s="248"/>
      <c r="AT88" s="248"/>
      <c r="AU88" s="248"/>
      <c r="AV88" s="248"/>
      <c r="AW88" s="248"/>
      <c r="AX88" s="248"/>
      <c r="AY88" s="248"/>
      <c r="AZ88" s="248"/>
      <c r="BA88" s="248"/>
      <c r="BB88" s="248"/>
      <c r="BC88" s="248"/>
      <c r="BD88" s="248"/>
      <c r="BE88" s="248"/>
      <c r="BF88" s="248"/>
      <c r="BG88" s="248"/>
      <c r="BH88" s="248"/>
      <c r="BI88" s="248"/>
      <c r="BJ88" s="248"/>
      <c r="BK88" s="248"/>
      <c r="BL88" s="248"/>
      <c r="BM88" s="248"/>
      <c r="BN88" s="248"/>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c r="IV88" s="52"/>
    </row>
    <row r="89" spans="1:256" s="51" customFormat="1" ht="12" customHeight="1">
      <c r="A89" s="251"/>
      <c r="B89" s="251"/>
      <c r="C89" s="252" t="s">
        <v>123</v>
      </c>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252"/>
      <c r="BF89" s="252"/>
      <c r="BG89" s="252"/>
      <c r="BH89" s="252"/>
      <c r="BI89" s="252"/>
      <c r="BJ89" s="252"/>
      <c r="BK89" s="252"/>
      <c r="BL89" s="252"/>
      <c r="BM89" s="252"/>
      <c r="BN89" s="252"/>
      <c r="BO89" s="252"/>
      <c r="BP89" s="252"/>
      <c r="BQ89" s="252"/>
      <c r="BR89" s="252"/>
      <c r="BS89" s="252"/>
      <c r="BT89" s="252"/>
      <c r="BU89" s="252"/>
      <c r="BV89" s="252"/>
      <c r="BW89" s="252"/>
      <c r="BX89" s="252"/>
      <c r="BY89" s="252"/>
      <c r="BZ89" s="252"/>
      <c r="CA89" s="252"/>
      <c r="CB89" s="252"/>
      <c r="CC89" s="252"/>
      <c r="CD89" s="252"/>
      <c r="CE89" s="252"/>
      <c r="CF89" s="252"/>
      <c r="CG89" s="252"/>
      <c r="CH89" s="252"/>
      <c r="CI89" s="252"/>
      <c r="CJ89" s="252"/>
      <c r="CK89" s="252"/>
      <c r="CL89" s="252"/>
      <c r="CM89" s="252"/>
      <c r="CN89" s="252"/>
      <c r="CO89" s="252"/>
      <c r="CP89" s="252"/>
      <c r="CQ89" s="252"/>
      <c r="CR89" s="252"/>
      <c r="CS89" s="252"/>
      <c r="CT89" s="252"/>
      <c r="CU89" s="252"/>
      <c r="CV89" s="252"/>
      <c r="CW89" s="252"/>
      <c r="CX89" s="252"/>
      <c r="CY89" s="252"/>
      <c r="CZ89" s="252"/>
      <c r="DA89" s="252"/>
      <c r="DB89" s="252"/>
      <c r="DC89" s="252"/>
      <c r="DD89" s="252"/>
      <c r="DE89" s="252"/>
      <c r="DF89" s="252"/>
      <c r="DG89" s="252"/>
      <c r="DH89" s="252"/>
      <c r="DI89" s="252"/>
      <c r="DJ89" s="252"/>
      <c r="DK89" s="252"/>
      <c r="DL89" s="252"/>
      <c r="DM89" s="252"/>
      <c r="DN89" s="252"/>
      <c r="DO89" s="252"/>
      <c r="DP89" s="252"/>
      <c r="DQ89" s="252"/>
      <c r="DR89" s="252"/>
      <c r="DS89" s="252"/>
      <c r="DT89" s="252"/>
      <c r="DU89" s="252"/>
      <c r="DV89" s="252"/>
      <c r="DW89" s="252"/>
      <c r="DX89" s="252"/>
      <c r="DY89" s="252"/>
      <c r="DZ89" s="252"/>
      <c r="EA89" s="252"/>
      <c r="EB89" s="252"/>
      <c r="EC89" s="252"/>
      <c r="ED89" s="252"/>
      <c r="EE89" s="252"/>
      <c r="EF89" s="252"/>
      <c r="EG89" s="252"/>
      <c r="EH89" s="252"/>
      <c r="EI89" s="252"/>
      <c r="EJ89" s="252"/>
      <c r="EK89" s="252"/>
      <c r="EL89" s="252"/>
      <c r="EM89" s="252"/>
      <c r="EN89" s="252"/>
      <c r="EO89" s="252"/>
      <c r="EP89" s="252"/>
      <c r="EQ89" s="252"/>
      <c r="ER89" s="252"/>
      <c r="ES89" s="252"/>
      <c r="ET89" s="252"/>
      <c r="EU89" s="252"/>
      <c r="EV89" s="252"/>
      <c r="EW89" s="252"/>
      <c r="EX89" s="252"/>
      <c r="EY89" s="252"/>
      <c r="EZ89" s="252"/>
      <c r="FA89" s="252"/>
      <c r="FB89" s="252"/>
      <c r="FC89" s="252"/>
      <c r="FD89" s="252"/>
      <c r="FE89" s="252"/>
      <c r="FF89" s="252"/>
      <c r="FG89" s="252"/>
      <c r="FH89" s="252"/>
      <c r="FI89" s="252"/>
      <c r="FJ89" s="252"/>
      <c r="FK89" s="252"/>
      <c r="FL89" s="252"/>
      <c r="FM89" s="252"/>
      <c r="FN89" s="252"/>
      <c r="FO89" s="252"/>
      <c r="FP89" s="252"/>
      <c r="FQ89" s="252"/>
      <c r="FR89" s="252"/>
      <c r="FS89" s="252"/>
      <c r="FT89" s="252"/>
      <c r="FU89" s="252"/>
      <c r="FV89" s="252"/>
      <c r="FW89" s="252"/>
      <c r="FX89" s="252"/>
      <c r="FY89" s="252"/>
      <c r="FZ89" s="252"/>
      <c r="GA89" s="252"/>
      <c r="GB89" s="252"/>
      <c r="GC89" s="252"/>
      <c r="GD89" s="252"/>
      <c r="GE89" s="252"/>
      <c r="GF89" s="252"/>
      <c r="GG89" s="252"/>
      <c r="GH89" s="252"/>
      <c r="GI89" s="252"/>
      <c r="GJ89" s="252"/>
      <c r="GK89" s="252"/>
      <c r="GL89" s="252"/>
      <c r="GM89" s="252"/>
      <c r="GN89" s="252"/>
      <c r="GO89" s="252"/>
      <c r="GP89" s="252"/>
      <c r="GQ89" s="252"/>
      <c r="GR89" s="252"/>
      <c r="GS89" s="252"/>
      <c r="GT89" s="252"/>
      <c r="GU89" s="252"/>
      <c r="GV89" s="252"/>
      <c r="GW89" s="252"/>
      <c r="GX89" s="252"/>
      <c r="GY89" s="252"/>
      <c r="GZ89" s="252"/>
      <c r="HA89" s="252"/>
      <c r="HB89" s="252"/>
      <c r="HC89" s="252"/>
      <c r="HD89" s="252"/>
      <c r="HE89" s="252"/>
      <c r="HF89" s="252"/>
      <c r="HG89" s="252"/>
      <c r="HH89" s="252"/>
      <c r="HI89" s="252"/>
      <c r="HJ89" s="252"/>
      <c r="HK89" s="252"/>
      <c r="HL89" s="252"/>
      <c r="HM89" s="252"/>
      <c r="HN89" s="252"/>
      <c r="HO89" s="252"/>
      <c r="HP89" s="252"/>
      <c r="HQ89" s="252"/>
      <c r="HR89" s="252"/>
      <c r="HS89" s="252"/>
      <c r="HT89" s="252"/>
      <c r="HU89" s="252"/>
      <c r="HV89" s="252"/>
      <c r="HW89" s="252"/>
      <c r="HX89" s="252"/>
      <c r="HY89" s="252"/>
      <c r="HZ89" s="252"/>
      <c r="IA89" s="252"/>
      <c r="IB89" s="252"/>
      <c r="IC89" s="252"/>
      <c r="ID89" s="252"/>
      <c r="IE89" s="252"/>
      <c r="IF89" s="252"/>
      <c r="IG89" s="252"/>
      <c r="IH89" s="252"/>
      <c r="II89" s="252"/>
      <c r="IJ89" s="252"/>
      <c r="IK89" s="252"/>
      <c r="IL89" s="252"/>
      <c r="IM89" s="252"/>
      <c r="IN89" s="252"/>
      <c r="IO89" s="252"/>
      <c r="IP89" s="252"/>
      <c r="IQ89" s="252"/>
      <c r="IR89" s="252"/>
      <c r="IS89" s="252"/>
      <c r="IT89" s="252"/>
      <c r="IU89" s="252"/>
      <c r="IV89" s="252"/>
    </row>
    <row r="90" spans="1:256" ht="14.25" customHeight="1">
      <c r="A90" s="228"/>
      <c r="B90" s="228"/>
      <c r="C90" s="244" t="s">
        <v>124</v>
      </c>
      <c r="D90" s="245"/>
      <c r="E90" s="245"/>
      <c r="F90" s="228" t="s">
        <v>270</v>
      </c>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c r="IV90" s="52"/>
    </row>
    <row r="91" spans="1:256" ht="14.25" customHeight="1">
      <c r="A91" s="228"/>
      <c r="B91" s="228"/>
      <c r="C91" s="244" t="s">
        <v>126</v>
      </c>
      <c r="D91" s="245"/>
      <c r="E91" s="245"/>
      <c r="F91" s="228" t="s">
        <v>271</v>
      </c>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28"/>
      <c r="BN91" s="245"/>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c r="IV91" s="52"/>
    </row>
    <row r="92" spans="1:256" ht="8.1" customHeight="1">
      <c r="A92" s="249"/>
      <c r="B92" s="249"/>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249"/>
      <c r="BA92" s="249"/>
      <c r="BB92" s="249"/>
      <c r="BC92" s="249"/>
      <c r="BD92" s="249"/>
      <c r="BE92" s="249"/>
      <c r="BF92" s="249"/>
      <c r="BG92" s="249"/>
      <c r="BH92" s="249"/>
      <c r="BI92" s="249"/>
      <c r="BJ92" s="249"/>
      <c r="BK92" s="249"/>
      <c r="BL92" s="249"/>
      <c r="BM92" s="249"/>
      <c r="BN92" s="249"/>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2"/>
      <c r="FS92" s="52"/>
      <c r="FT92" s="52"/>
      <c r="FU92" s="52"/>
      <c r="FV92" s="52"/>
      <c r="FW92" s="52"/>
      <c r="FX92" s="52"/>
      <c r="FY92" s="52"/>
      <c r="FZ92" s="52"/>
      <c r="GA92" s="52"/>
      <c r="GB92" s="52"/>
      <c r="GC92" s="52"/>
      <c r="GD92" s="52"/>
      <c r="GE92" s="52"/>
      <c r="GF92" s="52"/>
      <c r="GG92" s="52"/>
      <c r="GH92" s="52"/>
      <c r="GI92" s="52"/>
      <c r="GJ92" s="52"/>
      <c r="GK92" s="52"/>
      <c r="GL92" s="52"/>
      <c r="GM92" s="52"/>
      <c r="GN92" s="52"/>
      <c r="GO92" s="52"/>
      <c r="GP92" s="52"/>
      <c r="GQ92" s="52"/>
      <c r="GR92" s="52"/>
      <c r="GS92" s="52"/>
      <c r="GT92" s="52"/>
      <c r="GU92" s="52"/>
      <c r="GV92" s="52"/>
      <c r="GW92" s="52"/>
      <c r="GX92" s="52"/>
      <c r="GY92" s="52"/>
      <c r="GZ92" s="52"/>
      <c r="HA92" s="52"/>
      <c r="HB92" s="52"/>
      <c r="HC92" s="52"/>
      <c r="HD92" s="52"/>
      <c r="HE92" s="52"/>
      <c r="HF92" s="52"/>
      <c r="HG92" s="52"/>
      <c r="HH92" s="52"/>
      <c r="HI92" s="52"/>
      <c r="HJ92" s="52"/>
      <c r="HK92" s="52"/>
      <c r="HL92" s="52"/>
      <c r="HM92" s="52"/>
      <c r="HN92" s="52"/>
      <c r="HO92" s="52"/>
      <c r="HP92" s="52"/>
      <c r="HQ92" s="52"/>
      <c r="HR92" s="52"/>
      <c r="HS92" s="52"/>
      <c r="HT92" s="52"/>
      <c r="HU92" s="52"/>
      <c r="HV92" s="52"/>
      <c r="HW92" s="52"/>
      <c r="HX92" s="52"/>
      <c r="HY92" s="52"/>
      <c r="HZ92" s="52"/>
      <c r="IA92" s="52"/>
      <c r="IB92" s="52"/>
      <c r="IC92" s="52"/>
      <c r="ID92" s="52"/>
      <c r="IE92" s="52"/>
      <c r="IF92" s="52"/>
      <c r="IG92" s="52"/>
      <c r="IH92" s="52"/>
      <c r="II92" s="52"/>
      <c r="IJ92" s="52"/>
      <c r="IK92" s="52"/>
      <c r="IL92" s="52"/>
      <c r="IM92" s="52"/>
      <c r="IN92" s="52"/>
      <c r="IO92" s="52"/>
      <c r="IP92" s="52"/>
      <c r="IQ92" s="52"/>
      <c r="IR92" s="52"/>
      <c r="IS92" s="52"/>
      <c r="IT92" s="52"/>
      <c r="IU92" s="52"/>
      <c r="IV92" s="52"/>
    </row>
    <row r="93" spans="1:256" ht="23.25" customHeight="1">
      <c r="A93" s="228"/>
      <c r="B93" s="228"/>
      <c r="C93" s="244"/>
      <c r="D93" s="245"/>
      <c r="E93" s="245"/>
      <c r="F93" s="250" t="s">
        <v>128</v>
      </c>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c r="FW93" s="52"/>
      <c r="FX93" s="52"/>
      <c r="FY93" s="52"/>
      <c r="FZ93" s="52"/>
      <c r="GA93" s="52"/>
      <c r="GB93" s="52"/>
      <c r="GC93" s="52"/>
      <c r="GD93" s="52"/>
      <c r="GE93" s="52"/>
      <c r="GF93" s="52"/>
      <c r="GG93" s="52"/>
      <c r="GH93" s="52"/>
      <c r="GI93" s="52"/>
      <c r="GJ93" s="52"/>
      <c r="GK93" s="52"/>
      <c r="GL93" s="52"/>
      <c r="GM93" s="52"/>
      <c r="GN93" s="52"/>
      <c r="GO93" s="52"/>
      <c r="GP93" s="52"/>
      <c r="GQ93" s="52"/>
      <c r="GR93" s="52"/>
      <c r="GS93" s="52"/>
      <c r="GT93" s="52"/>
      <c r="GU93" s="52"/>
      <c r="GV93" s="52"/>
      <c r="GW93" s="52"/>
      <c r="GX93" s="52"/>
      <c r="GY93" s="52"/>
      <c r="GZ93" s="52"/>
      <c r="HA93" s="52"/>
      <c r="HB93" s="52"/>
      <c r="HC93" s="52"/>
      <c r="HD93" s="52"/>
      <c r="HE93" s="52"/>
      <c r="HF93" s="52"/>
      <c r="HG93" s="52"/>
      <c r="HH93" s="52"/>
      <c r="HI93" s="52"/>
      <c r="HJ93" s="52"/>
      <c r="HK93" s="52"/>
      <c r="HL93" s="52"/>
      <c r="HM93" s="52"/>
      <c r="HN93" s="52"/>
      <c r="HO93" s="52"/>
      <c r="HP93" s="52"/>
      <c r="HQ93" s="52"/>
      <c r="HR93" s="52"/>
      <c r="HS93" s="52"/>
      <c r="HT93" s="52"/>
      <c r="HU93" s="52"/>
      <c r="HV93" s="52"/>
      <c r="HW93" s="52"/>
      <c r="HX93" s="52"/>
      <c r="HY93" s="52"/>
      <c r="HZ93" s="52"/>
      <c r="IA93" s="52"/>
      <c r="IB93" s="52"/>
      <c r="IC93" s="52"/>
      <c r="ID93" s="52"/>
      <c r="IE93" s="52"/>
      <c r="IF93" s="52"/>
      <c r="IG93" s="52"/>
      <c r="IH93" s="52"/>
      <c r="II93" s="52"/>
      <c r="IJ93" s="52"/>
      <c r="IK93" s="52"/>
      <c r="IL93" s="52"/>
      <c r="IM93" s="52"/>
      <c r="IN93" s="52"/>
      <c r="IO93" s="52"/>
      <c r="IP93" s="52"/>
      <c r="IQ93" s="52"/>
      <c r="IR93" s="52"/>
      <c r="IS93" s="52"/>
      <c r="IT93" s="52"/>
      <c r="IU93" s="52"/>
      <c r="IV93" s="52"/>
    </row>
    <row r="94" spans="1:256" ht="8.1" customHeight="1">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row>
    <row r="95" spans="1:256" s="34" customFormat="1" ht="15.75" customHeight="1">
      <c r="A95" s="32"/>
      <c r="B95" s="33"/>
      <c r="C95" s="255" t="s">
        <v>272</v>
      </c>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c r="FG95" s="53"/>
      <c r="FH95" s="53"/>
      <c r="FI95" s="53"/>
      <c r="FJ95" s="53"/>
      <c r="FK95" s="53"/>
      <c r="FL95" s="53"/>
      <c r="FM95" s="53"/>
      <c r="FN95" s="53"/>
      <c r="FO95" s="53"/>
      <c r="FP95" s="53"/>
      <c r="FQ95" s="53"/>
      <c r="FR95" s="53"/>
      <c r="FS95" s="53"/>
      <c r="FT95" s="53"/>
      <c r="FU95" s="53"/>
      <c r="FV95" s="53"/>
      <c r="FW95" s="53"/>
      <c r="FX95" s="53"/>
      <c r="FY95" s="53"/>
      <c r="FZ95" s="53"/>
      <c r="GA95" s="53"/>
      <c r="GB95" s="53"/>
      <c r="GC95" s="53"/>
      <c r="GD95" s="53"/>
      <c r="GE95" s="53"/>
      <c r="GF95" s="53"/>
      <c r="GG95" s="53"/>
      <c r="GH95" s="53"/>
      <c r="GI95" s="53"/>
      <c r="GJ95" s="53"/>
      <c r="GK95" s="53"/>
      <c r="GL95" s="53"/>
      <c r="GM95" s="53"/>
      <c r="GN95" s="53"/>
      <c r="GO95" s="53"/>
      <c r="GP95" s="53"/>
      <c r="GQ95" s="53"/>
      <c r="GR95" s="53"/>
      <c r="GS95" s="53"/>
      <c r="GT95" s="53"/>
      <c r="GU95" s="53"/>
      <c r="GV95" s="53"/>
      <c r="GW95" s="53"/>
      <c r="GX95" s="53"/>
      <c r="GY95" s="53"/>
      <c r="GZ95" s="53"/>
      <c r="HA95" s="53"/>
      <c r="HB95" s="53"/>
      <c r="HC95" s="53"/>
      <c r="HD95" s="53"/>
      <c r="HE95" s="53"/>
      <c r="HF95" s="53"/>
      <c r="HG95" s="53"/>
      <c r="HH95" s="53"/>
      <c r="HI95" s="53"/>
      <c r="HJ95" s="53"/>
      <c r="HK95" s="53"/>
      <c r="HL95" s="53"/>
      <c r="HM95" s="53"/>
      <c r="HN95" s="53"/>
      <c r="HO95" s="53"/>
      <c r="HP95" s="53"/>
      <c r="HQ95" s="53"/>
      <c r="HR95" s="53"/>
      <c r="HS95" s="53"/>
      <c r="HT95" s="53"/>
      <c r="HU95" s="53"/>
      <c r="HV95" s="53"/>
      <c r="HW95" s="53"/>
      <c r="HX95" s="53"/>
      <c r="HY95" s="53"/>
      <c r="HZ95" s="53"/>
      <c r="IA95" s="53"/>
      <c r="IB95" s="53"/>
      <c r="IC95" s="53"/>
      <c r="ID95" s="53"/>
      <c r="IE95" s="53"/>
      <c r="IF95" s="53"/>
      <c r="IG95" s="53"/>
      <c r="IH95" s="53"/>
      <c r="II95" s="53"/>
      <c r="IJ95" s="53"/>
      <c r="IK95" s="53"/>
      <c r="IL95" s="53"/>
      <c r="IM95" s="53"/>
      <c r="IN95" s="53"/>
      <c r="IO95" s="53"/>
      <c r="IP95" s="53"/>
      <c r="IQ95" s="53"/>
      <c r="IR95" s="53"/>
      <c r="IS95" s="53"/>
      <c r="IT95" s="53"/>
      <c r="IU95" s="53"/>
      <c r="IV95" s="53"/>
    </row>
    <row r="96" spans="1:256" s="50" customFormat="1" ht="12" customHeight="1">
      <c r="A96" s="251"/>
      <c r="B96" s="251"/>
      <c r="C96" s="252" t="s">
        <v>112</v>
      </c>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252"/>
      <c r="BC96" s="252"/>
      <c r="BD96" s="252"/>
      <c r="BE96" s="252"/>
      <c r="BF96" s="252"/>
      <c r="BG96" s="252"/>
      <c r="BH96" s="252"/>
      <c r="BI96" s="252"/>
      <c r="BJ96" s="252"/>
      <c r="BK96" s="252"/>
      <c r="BL96" s="252"/>
      <c r="BM96" s="252"/>
      <c r="BN96" s="252"/>
      <c r="BO96" s="54"/>
      <c r="BP96" s="54"/>
      <c r="BQ96" s="54"/>
      <c r="BR96" s="54"/>
      <c r="BS96" s="54"/>
      <c r="BT96" s="54"/>
      <c r="BU96" s="54"/>
      <c r="BV96" s="54"/>
      <c r="BW96" s="54"/>
      <c r="BX96" s="54"/>
      <c r="BY96" s="54"/>
      <c r="BZ96" s="54"/>
      <c r="CA96" s="54"/>
      <c r="CB96" s="54"/>
      <c r="CC96" s="54"/>
      <c r="CD96" s="54"/>
      <c r="CE96" s="54"/>
      <c r="CF96" s="54"/>
      <c r="CG96" s="54"/>
      <c r="CH96" s="54"/>
      <c r="CI96" s="54"/>
      <c r="CJ96" s="54"/>
      <c r="CK96" s="54"/>
      <c r="CL96" s="54"/>
      <c r="CM96" s="54"/>
      <c r="CN96" s="54"/>
      <c r="CO96" s="54"/>
      <c r="CP96" s="54"/>
      <c r="CQ96" s="54"/>
      <c r="CR96" s="54"/>
      <c r="CS96" s="54"/>
      <c r="CT96" s="54"/>
      <c r="CU96" s="54"/>
      <c r="CV96" s="54"/>
      <c r="CW96" s="54"/>
      <c r="CX96" s="54"/>
      <c r="CY96" s="54"/>
      <c r="CZ96" s="54"/>
      <c r="DA96" s="54"/>
      <c r="DB96" s="54"/>
      <c r="DC96" s="54"/>
      <c r="DD96" s="54"/>
      <c r="DE96" s="54"/>
      <c r="DF96" s="54"/>
      <c r="DG96" s="54"/>
      <c r="DH96" s="54"/>
      <c r="DI96" s="54"/>
      <c r="DJ96" s="54"/>
      <c r="DK96" s="54"/>
      <c r="DL96" s="54"/>
      <c r="DM96" s="54"/>
      <c r="DN96" s="54"/>
      <c r="DO96" s="54"/>
      <c r="DP96" s="54"/>
      <c r="DQ96" s="54"/>
      <c r="DR96" s="54"/>
      <c r="DS96" s="54"/>
      <c r="DT96" s="54"/>
      <c r="DU96" s="54"/>
      <c r="DV96" s="54"/>
      <c r="DW96" s="54"/>
      <c r="DX96" s="54"/>
      <c r="DY96" s="54"/>
      <c r="DZ96" s="54"/>
      <c r="EA96" s="54"/>
      <c r="EB96" s="54"/>
      <c r="EC96" s="54"/>
      <c r="ED96" s="54"/>
      <c r="EE96" s="54"/>
      <c r="EF96" s="54"/>
      <c r="EG96" s="54"/>
      <c r="EH96" s="54"/>
      <c r="EI96" s="54"/>
      <c r="EJ96" s="54"/>
      <c r="EK96" s="54"/>
      <c r="EL96" s="54"/>
      <c r="EM96" s="54"/>
      <c r="EN96" s="54"/>
      <c r="EO96" s="54"/>
      <c r="EP96" s="54"/>
      <c r="EQ96" s="54"/>
      <c r="ER96" s="54"/>
      <c r="ES96" s="54"/>
      <c r="ET96" s="54"/>
      <c r="EU96" s="54"/>
      <c r="EV96" s="54"/>
      <c r="EW96" s="54"/>
      <c r="EX96" s="54"/>
      <c r="EY96" s="54"/>
      <c r="EZ96" s="54"/>
      <c r="FA96" s="54"/>
      <c r="FB96" s="54"/>
      <c r="FC96" s="54"/>
      <c r="FD96" s="54"/>
      <c r="FE96" s="54"/>
      <c r="FF96" s="54"/>
      <c r="FG96" s="54"/>
      <c r="FH96" s="54"/>
      <c r="FI96" s="54"/>
      <c r="FJ96" s="54"/>
      <c r="FK96" s="54"/>
      <c r="FL96" s="54"/>
      <c r="FM96" s="54"/>
      <c r="FN96" s="54"/>
      <c r="FO96" s="54"/>
      <c r="FP96" s="54"/>
      <c r="FQ96" s="54"/>
      <c r="FR96" s="54"/>
      <c r="FS96" s="54"/>
      <c r="FT96" s="54"/>
      <c r="FU96" s="54"/>
      <c r="FV96" s="54"/>
      <c r="FW96" s="54"/>
      <c r="FX96" s="54"/>
      <c r="FY96" s="54"/>
      <c r="FZ96" s="54"/>
      <c r="GA96" s="54"/>
      <c r="GB96" s="54"/>
      <c r="GC96" s="54"/>
      <c r="GD96" s="54"/>
      <c r="GE96" s="54"/>
      <c r="GF96" s="54"/>
      <c r="GG96" s="54"/>
      <c r="GH96" s="54"/>
      <c r="GI96" s="54"/>
      <c r="GJ96" s="54"/>
      <c r="GK96" s="54"/>
      <c r="GL96" s="54"/>
      <c r="GM96" s="54"/>
      <c r="GN96" s="54"/>
      <c r="GO96" s="54"/>
      <c r="GP96" s="54"/>
      <c r="GQ96" s="54"/>
      <c r="GR96" s="54"/>
      <c r="GS96" s="54"/>
      <c r="GT96" s="54"/>
      <c r="GU96" s="54"/>
      <c r="GV96" s="54"/>
      <c r="GW96" s="54"/>
      <c r="GX96" s="54"/>
      <c r="GY96" s="54"/>
      <c r="GZ96" s="54"/>
      <c r="HA96" s="54"/>
      <c r="HB96" s="54"/>
      <c r="HC96" s="54"/>
      <c r="HD96" s="54"/>
      <c r="HE96" s="54"/>
      <c r="HF96" s="54"/>
      <c r="HG96" s="54"/>
      <c r="HH96" s="54"/>
      <c r="HI96" s="54"/>
      <c r="HJ96" s="54"/>
      <c r="HK96" s="54"/>
      <c r="HL96" s="54"/>
      <c r="HM96" s="54"/>
      <c r="HN96" s="54"/>
      <c r="HO96" s="54"/>
      <c r="HP96" s="54"/>
      <c r="HQ96" s="54"/>
      <c r="HR96" s="54"/>
      <c r="HS96" s="54"/>
      <c r="HT96" s="54"/>
      <c r="HU96" s="54"/>
      <c r="HV96" s="54"/>
      <c r="HW96" s="54"/>
      <c r="HX96" s="54"/>
      <c r="HY96" s="54"/>
      <c r="HZ96" s="54"/>
      <c r="IA96" s="54"/>
      <c r="IB96" s="54"/>
      <c r="IC96" s="54"/>
      <c r="ID96" s="54"/>
      <c r="IE96" s="54"/>
      <c r="IF96" s="54"/>
      <c r="IG96" s="54"/>
      <c r="IH96" s="54"/>
      <c r="II96" s="54"/>
      <c r="IJ96" s="54"/>
      <c r="IK96" s="54"/>
      <c r="IL96" s="54"/>
      <c r="IM96" s="54"/>
      <c r="IN96" s="54"/>
      <c r="IO96" s="54"/>
      <c r="IP96" s="54"/>
      <c r="IQ96" s="54"/>
      <c r="IR96" s="54"/>
      <c r="IS96" s="54"/>
      <c r="IT96" s="54"/>
      <c r="IU96" s="54"/>
      <c r="IV96" s="54"/>
    </row>
    <row r="97" spans="1:256" ht="14.25" customHeight="1">
      <c r="A97" s="228"/>
      <c r="B97" s="228"/>
      <c r="C97" s="244" t="s">
        <v>113</v>
      </c>
      <c r="D97" s="245"/>
      <c r="E97" s="245"/>
      <c r="F97" s="228" t="s">
        <v>114</v>
      </c>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28"/>
      <c r="AS97" s="228"/>
      <c r="AT97" s="228"/>
      <c r="AU97" s="228"/>
      <c r="AV97" s="228"/>
      <c r="AW97" s="228"/>
      <c r="AX97" s="228"/>
      <c r="AY97" s="228"/>
      <c r="AZ97" s="228"/>
      <c r="BA97" s="228"/>
      <c r="BB97" s="228"/>
      <c r="BC97" s="228"/>
      <c r="BD97" s="228"/>
      <c r="BE97" s="228"/>
      <c r="BF97" s="228"/>
      <c r="BG97" s="228"/>
      <c r="BH97" s="228"/>
      <c r="BI97" s="228"/>
      <c r="BJ97" s="228"/>
      <c r="BK97" s="228"/>
      <c r="BL97" s="228"/>
      <c r="BM97" s="228"/>
      <c r="BN97" s="245"/>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52"/>
      <c r="GD97" s="52"/>
      <c r="GE97" s="52"/>
      <c r="GF97" s="52"/>
      <c r="GG97" s="52"/>
      <c r="GH97" s="52"/>
      <c r="GI97" s="52"/>
      <c r="GJ97" s="52"/>
      <c r="GK97" s="52"/>
      <c r="GL97" s="52"/>
      <c r="GM97" s="52"/>
      <c r="GN97" s="52"/>
      <c r="GO97" s="52"/>
      <c r="GP97" s="52"/>
      <c r="GQ97" s="52"/>
      <c r="GR97" s="52"/>
      <c r="GS97" s="52"/>
      <c r="GT97" s="52"/>
      <c r="GU97" s="52"/>
      <c r="GV97" s="52"/>
      <c r="GW97" s="52"/>
      <c r="GX97" s="52"/>
      <c r="GY97" s="52"/>
      <c r="GZ97" s="52"/>
      <c r="HA97" s="52"/>
      <c r="HB97" s="52"/>
      <c r="HC97" s="52"/>
      <c r="HD97" s="52"/>
      <c r="HE97" s="52"/>
      <c r="HF97" s="52"/>
      <c r="HG97" s="52"/>
      <c r="HH97" s="52"/>
      <c r="HI97" s="52"/>
      <c r="HJ97" s="52"/>
      <c r="HK97" s="52"/>
      <c r="HL97" s="52"/>
      <c r="HM97" s="52"/>
      <c r="HN97" s="52"/>
      <c r="HO97" s="52"/>
      <c r="HP97" s="52"/>
      <c r="HQ97" s="52"/>
      <c r="HR97" s="52"/>
      <c r="HS97" s="52"/>
      <c r="HT97" s="52"/>
      <c r="HU97" s="52"/>
      <c r="HV97" s="52"/>
      <c r="HW97" s="52"/>
      <c r="HX97" s="52"/>
      <c r="HY97" s="52"/>
      <c r="HZ97" s="52"/>
      <c r="IA97" s="52"/>
      <c r="IB97" s="52"/>
      <c r="IC97" s="52"/>
      <c r="ID97" s="52"/>
      <c r="IE97" s="52"/>
      <c r="IF97" s="52"/>
      <c r="IG97" s="52"/>
      <c r="IH97" s="52"/>
      <c r="II97" s="52"/>
      <c r="IJ97" s="52"/>
      <c r="IK97" s="52"/>
      <c r="IL97" s="52"/>
      <c r="IM97" s="52"/>
      <c r="IN97" s="52"/>
      <c r="IO97" s="52"/>
      <c r="IP97" s="52"/>
      <c r="IQ97" s="52"/>
      <c r="IR97" s="52"/>
      <c r="IS97" s="52"/>
      <c r="IT97" s="52"/>
      <c r="IU97" s="52"/>
      <c r="IV97" s="52"/>
    </row>
    <row r="98" spans="1:256" s="51" customFormat="1" ht="12" customHeight="1">
      <c r="A98" s="251"/>
      <c r="B98" s="251"/>
      <c r="C98" s="252" t="s">
        <v>115</v>
      </c>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2"/>
      <c r="BD98" s="252"/>
      <c r="BE98" s="252"/>
      <c r="BF98" s="252"/>
      <c r="BG98" s="252"/>
      <c r="BH98" s="252"/>
      <c r="BI98" s="252"/>
      <c r="BJ98" s="252"/>
      <c r="BK98" s="252"/>
      <c r="BL98" s="252"/>
      <c r="BM98" s="252"/>
      <c r="BN98" s="252"/>
      <c r="BO98" s="252"/>
      <c r="BP98" s="252"/>
      <c r="BQ98" s="252"/>
      <c r="BR98" s="252"/>
      <c r="BS98" s="252"/>
      <c r="BT98" s="252"/>
      <c r="BU98" s="252"/>
      <c r="BV98" s="252"/>
      <c r="BW98" s="252"/>
      <c r="BX98" s="252"/>
      <c r="BY98" s="252"/>
      <c r="BZ98" s="252"/>
      <c r="CA98" s="252"/>
      <c r="CB98" s="252"/>
      <c r="CC98" s="252"/>
      <c r="CD98" s="252"/>
      <c r="CE98" s="252"/>
      <c r="CF98" s="252"/>
      <c r="CG98" s="252"/>
      <c r="CH98" s="252"/>
      <c r="CI98" s="252"/>
      <c r="CJ98" s="252"/>
      <c r="CK98" s="252"/>
      <c r="CL98" s="252"/>
      <c r="CM98" s="252"/>
      <c r="CN98" s="252"/>
      <c r="CO98" s="252"/>
      <c r="CP98" s="252"/>
      <c r="CQ98" s="252"/>
      <c r="CR98" s="252"/>
      <c r="CS98" s="252"/>
      <c r="CT98" s="252"/>
      <c r="CU98" s="252"/>
      <c r="CV98" s="252"/>
      <c r="CW98" s="252"/>
      <c r="CX98" s="252"/>
      <c r="CY98" s="252"/>
      <c r="CZ98" s="252"/>
      <c r="DA98" s="252"/>
      <c r="DB98" s="252"/>
      <c r="DC98" s="252"/>
      <c r="DD98" s="252"/>
      <c r="DE98" s="252"/>
      <c r="DF98" s="252"/>
      <c r="DG98" s="252"/>
      <c r="DH98" s="252"/>
      <c r="DI98" s="252"/>
      <c r="DJ98" s="252"/>
      <c r="DK98" s="252"/>
      <c r="DL98" s="252"/>
      <c r="DM98" s="252"/>
      <c r="DN98" s="252"/>
      <c r="DO98" s="252"/>
      <c r="DP98" s="252"/>
      <c r="DQ98" s="252"/>
      <c r="DR98" s="252"/>
      <c r="DS98" s="252"/>
      <c r="DT98" s="252"/>
      <c r="DU98" s="252"/>
      <c r="DV98" s="252"/>
      <c r="DW98" s="252"/>
      <c r="DX98" s="252"/>
      <c r="DY98" s="252"/>
      <c r="DZ98" s="252"/>
      <c r="EA98" s="252"/>
      <c r="EB98" s="252"/>
      <c r="EC98" s="252"/>
      <c r="ED98" s="252"/>
      <c r="EE98" s="252"/>
      <c r="EF98" s="252"/>
      <c r="EG98" s="252"/>
      <c r="EH98" s="252"/>
      <c r="EI98" s="252"/>
      <c r="EJ98" s="252"/>
      <c r="EK98" s="252"/>
      <c r="EL98" s="252"/>
      <c r="EM98" s="252"/>
      <c r="EN98" s="252"/>
      <c r="EO98" s="252"/>
      <c r="EP98" s="252"/>
      <c r="EQ98" s="252"/>
      <c r="ER98" s="252"/>
      <c r="ES98" s="252"/>
      <c r="ET98" s="252"/>
      <c r="EU98" s="252"/>
      <c r="EV98" s="252"/>
      <c r="EW98" s="252"/>
      <c r="EX98" s="252"/>
      <c r="EY98" s="252"/>
      <c r="EZ98" s="252"/>
      <c r="FA98" s="252"/>
      <c r="FB98" s="252"/>
      <c r="FC98" s="252"/>
      <c r="FD98" s="252"/>
      <c r="FE98" s="252"/>
      <c r="FF98" s="252"/>
      <c r="FG98" s="252"/>
      <c r="FH98" s="252"/>
      <c r="FI98" s="252"/>
      <c r="FJ98" s="252"/>
      <c r="FK98" s="252"/>
      <c r="FL98" s="252"/>
      <c r="FM98" s="252"/>
      <c r="FN98" s="252"/>
      <c r="FO98" s="252"/>
      <c r="FP98" s="252"/>
      <c r="FQ98" s="252"/>
      <c r="FR98" s="252"/>
      <c r="FS98" s="252"/>
      <c r="FT98" s="252"/>
      <c r="FU98" s="252"/>
      <c r="FV98" s="252"/>
      <c r="FW98" s="252"/>
      <c r="FX98" s="252"/>
      <c r="FY98" s="252"/>
      <c r="FZ98" s="252"/>
      <c r="GA98" s="252"/>
      <c r="GB98" s="252"/>
      <c r="GC98" s="252"/>
      <c r="GD98" s="252"/>
      <c r="GE98" s="252"/>
      <c r="GF98" s="252"/>
      <c r="GG98" s="252"/>
      <c r="GH98" s="252"/>
      <c r="GI98" s="252"/>
      <c r="GJ98" s="252"/>
      <c r="GK98" s="252"/>
      <c r="GL98" s="252"/>
      <c r="GM98" s="252"/>
      <c r="GN98" s="252"/>
      <c r="GO98" s="252"/>
      <c r="GP98" s="252"/>
      <c r="GQ98" s="252"/>
      <c r="GR98" s="252"/>
      <c r="GS98" s="252"/>
      <c r="GT98" s="252"/>
      <c r="GU98" s="252"/>
      <c r="GV98" s="252"/>
      <c r="GW98" s="252"/>
      <c r="GX98" s="252"/>
      <c r="GY98" s="252"/>
      <c r="GZ98" s="252"/>
      <c r="HA98" s="252"/>
      <c r="HB98" s="252"/>
      <c r="HC98" s="252"/>
      <c r="HD98" s="252"/>
      <c r="HE98" s="252"/>
      <c r="HF98" s="252"/>
      <c r="HG98" s="252"/>
      <c r="HH98" s="252"/>
      <c r="HI98" s="252"/>
      <c r="HJ98" s="252"/>
      <c r="HK98" s="252"/>
      <c r="HL98" s="252"/>
      <c r="HM98" s="252"/>
      <c r="HN98" s="252"/>
      <c r="HO98" s="252"/>
      <c r="HP98" s="252"/>
      <c r="HQ98" s="252"/>
      <c r="HR98" s="252"/>
      <c r="HS98" s="252"/>
      <c r="HT98" s="252"/>
      <c r="HU98" s="252"/>
      <c r="HV98" s="252"/>
      <c r="HW98" s="252"/>
      <c r="HX98" s="252"/>
      <c r="HY98" s="252"/>
      <c r="HZ98" s="252"/>
      <c r="IA98" s="252"/>
      <c r="IB98" s="252"/>
      <c r="IC98" s="252"/>
      <c r="ID98" s="252"/>
      <c r="IE98" s="252"/>
      <c r="IF98" s="252"/>
      <c r="IG98" s="252"/>
      <c r="IH98" s="252"/>
      <c r="II98" s="252"/>
      <c r="IJ98" s="252"/>
      <c r="IK98" s="252"/>
      <c r="IL98" s="252"/>
      <c r="IM98" s="252"/>
      <c r="IN98" s="252"/>
      <c r="IO98" s="252"/>
      <c r="IP98" s="252"/>
      <c r="IQ98" s="252"/>
      <c r="IR98" s="252"/>
      <c r="IS98" s="252"/>
      <c r="IT98" s="252"/>
      <c r="IU98" s="252"/>
      <c r="IV98" s="252"/>
    </row>
    <row r="99" spans="1:256" ht="14.25" customHeight="1">
      <c r="A99" s="228"/>
      <c r="B99" s="228"/>
      <c r="C99" s="244" t="s">
        <v>116</v>
      </c>
      <c r="D99" s="245"/>
      <c r="E99" s="245"/>
      <c r="F99" s="228" t="s">
        <v>117</v>
      </c>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54" t="str">
        <f>IF($U$12=0,"",$U$12)</f>
        <v/>
      </c>
      <c r="AI99" s="254"/>
      <c r="AJ99" s="254"/>
      <c r="AK99" s="249" t="s">
        <v>118</v>
      </c>
      <c r="AL99" s="249"/>
      <c r="AM99" s="249"/>
      <c r="AN99" s="249"/>
      <c r="AO99" s="254" t="str">
        <f>IF($U$14=0,"",$U$14)</f>
        <v/>
      </c>
      <c r="AP99" s="254"/>
      <c r="AQ99" s="254"/>
      <c r="AR99" s="253" t="s">
        <v>268</v>
      </c>
      <c r="AS99" s="248"/>
      <c r="AT99" s="248"/>
      <c r="AU99" s="248"/>
      <c r="AV99" s="248"/>
      <c r="AW99" s="248"/>
      <c r="AX99" s="248"/>
      <c r="AY99" s="248"/>
      <c r="AZ99" s="248"/>
      <c r="BA99" s="248"/>
      <c r="BB99" s="248"/>
      <c r="BC99" s="248"/>
      <c r="BD99" s="248"/>
      <c r="BE99" s="248"/>
      <c r="BF99" s="248"/>
      <c r="BG99" s="248"/>
      <c r="BH99" s="248"/>
      <c r="BI99" s="248"/>
      <c r="BJ99" s="248"/>
      <c r="BK99" s="248"/>
      <c r="BL99" s="248"/>
      <c r="BM99" s="248"/>
      <c r="BN99" s="248"/>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c r="FW99" s="52"/>
      <c r="FX99" s="52"/>
      <c r="FY99" s="52"/>
      <c r="FZ99" s="52"/>
      <c r="GA99" s="52"/>
      <c r="GB99" s="52"/>
      <c r="GC99" s="52"/>
      <c r="GD99" s="52"/>
      <c r="GE99" s="52"/>
      <c r="GF99" s="52"/>
      <c r="GG99" s="52"/>
      <c r="GH99" s="52"/>
      <c r="GI99" s="52"/>
      <c r="GJ99" s="52"/>
      <c r="GK99" s="52"/>
      <c r="GL99" s="52"/>
      <c r="GM99" s="52"/>
      <c r="GN99" s="52"/>
      <c r="GO99" s="52"/>
      <c r="GP99" s="52"/>
      <c r="GQ99" s="52"/>
      <c r="GR99" s="52"/>
      <c r="GS99" s="52"/>
      <c r="GT99" s="52"/>
      <c r="GU99" s="52"/>
      <c r="GV99" s="52"/>
      <c r="GW99" s="52"/>
      <c r="GX99" s="52"/>
      <c r="GY99" s="52"/>
      <c r="GZ99" s="52"/>
      <c r="HA99" s="52"/>
      <c r="HB99" s="52"/>
      <c r="HC99" s="52"/>
      <c r="HD99" s="52"/>
      <c r="HE99" s="52"/>
      <c r="HF99" s="52"/>
      <c r="HG99" s="52"/>
      <c r="HH99" s="52"/>
      <c r="HI99" s="52"/>
      <c r="HJ99" s="52"/>
      <c r="HK99" s="52"/>
      <c r="HL99" s="52"/>
      <c r="HM99" s="52"/>
      <c r="HN99" s="52"/>
      <c r="HO99" s="52"/>
      <c r="HP99" s="52"/>
      <c r="HQ99" s="52"/>
      <c r="HR99" s="52"/>
      <c r="HS99" s="52"/>
      <c r="HT99" s="52"/>
      <c r="HU99" s="52"/>
      <c r="HV99" s="52"/>
      <c r="HW99" s="52"/>
      <c r="HX99" s="52"/>
      <c r="HY99" s="52"/>
      <c r="HZ99" s="52"/>
      <c r="IA99" s="52"/>
      <c r="IB99" s="52"/>
      <c r="IC99" s="52"/>
      <c r="ID99" s="52"/>
      <c r="IE99" s="52"/>
      <c r="IF99" s="52"/>
      <c r="IG99" s="52"/>
      <c r="IH99" s="52"/>
      <c r="II99" s="52"/>
      <c r="IJ99" s="52"/>
      <c r="IK99" s="52"/>
      <c r="IL99" s="52"/>
      <c r="IM99" s="52"/>
      <c r="IN99" s="52"/>
      <c r="IO99" s="52"/>
      <c r="IP99" s="52"/>
      <c r="IQ99" s="52"/>
      <c r="IR99" s="52"/>
      <c r="IS99" s="52"/>
      <c r="IT99" s="52"/>
      <c r="IU99" s="52"/>
      <c r="IV99" s="52"/>
    </row>
    <row r="100" spans="1:256" ht="14.25" customHeight="1">
      <c r="A100" s="228"/>
      <c r="B100" s="228"/>
      <c r="C100" s="228"/>
      <c r="D100" s="228"/>
      <c r="E100" s="228"/>
      <c r="F100" s="228" t="s">
        <v>273</v>
      </c>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c r="AP100" s="228"/>
      <c r="AQ100" s="228"/>
      <c r="AR100" s="228"/>
      <c r="AS100" s="228"/>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8"/>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2"/>
      <c r="FS100" s="52"/>
      <c r="FT100" s="52"/>
      <c r="FU100" s="52"/>
      <c r="FV100" s="52"/>
      <c r="FW100" s="52"/>
      <c r="FX100" s="52"/>
      <c r="FY100" s="52"/>
      <c r="FZ100" s="52"/>
      <c r="GA100" s="52"/>
      <c r="GB100" s="52"/>
      <c r="GC100" s="52"/>
      <c r="GD100" s="52"/>
      <c r="GE100" s="52"/>
      <c r="GF100" s="52"/>
      <c r="GG100" s="52"/>
      <c r="GH100" s="52"/>
      <c r="GI100" s="52"/>
      <c r="GJ100" s="52"/>
      <c r="GK100" s="52"/>
      <c r="GL100" s="52"/>
      <c r="GM100" s="52"/>
      <c r="GN100" s="52"/>
      <c r="GO100" s="52"/>
      <c r="GP100" s="52"/>
      <c r="GQ100" s="52"/>
      <c r="GR100" s="52"/>
      <c r="GS100" s="52"/>
      <c r="GT100" s="52"/>
      <c r="GU100" s="52"/>
      <c r="GV100" s="52"/>
      <c r="GW100" s="52"/>
      <c r="GX100" s="52"/>
      <c r="GY100" s="52"/>
      <c r="GZ100" s="52"/>
      <c r="HA100" s="52"/>
      <c r="HB100" s="52"/>
      <c r="HC100" s="52"/>
      <c r="HD100" s="52"/>
      <c r="HE100" s="52"/>
      <c r="HF100" s="52"/>
      <c r="HG100" s="52"/>
      <c r="HH100" s="52"/>
      <c r="HI100" s="52"/>
      <c r="HJ100" s="52"/>
      <c r="HK100" s="52"/>
      <c r="HL100" s="52"/>
      <c r="HM100" s="52"/>
      <c r="HN100" s="52"/>
      <c r="HO100" s="52"/>
      <c r="HP100" s="52"/>
      <c r="HQ100" s="52"/>
      <c r="HR100" s="52"/>
      <c r="HS100" s="52"/>
      <c r="HT100" s="52"/>
      <c r="HU100" s="52"/>
      <c r="HV100" s="52"/>
      <c r="HW100" s="52"/>
      <c r="HX100" s="52"/>
      <c r="HY100" s="52"/>
      <c r="HZ100" s="52"/>
      <c r="IA100" s="52"/>
      <c r="IB100" s="52"/>
      <c r="IC100" s="52"/>
      <c r="ID100" s="52"/>
      <c r="IE100" s="52"/>
      <c r="IF100" s="52"/>
      <c r="IG100" s="52"/>
      <c r="IH100" s="52"/>
      <c r="II100" s="52"/>
      <c r="IJ100" s="52"/>
      <c r="IK100" s="52"/>
      <c r="IL100" s="52"/>
      <c r="IM100" s="52"/>
      <c r="IN100" s="52"/>
      <c r="IO100" s="52"/>
      <c r="IP100" s="52"/>
      <c r="IQ100" s="52"/>
      <c r="IR100" s="52"/>
      <c r="IS100" s="52"/>
      <c r="IT100" s="52"/>
      <c r="IU100" s="52"/>
      <c r="IV100" s="52"/>
    </row>
    <row r="101" spans="1:256" ht="14.25" customHeight="1">
      <c r="A101" s="228"/>
      <c r="B101" s="228"/>
      <c r="C101" s="244" t="s">
        <v>121</v>
      </c>
      <c r="D101" s="245"/>
      <c r="E101" s="245"/>
      <c r="F101" s="254" t="str">
        <f>IF($U$13=0,"",$U$13)</f>
        <v/>
      </c>
      <c r="G101" s="254"/>
      <c r="H101" s="254"/>
      <c r="I101" s="248" t="s">
        <v>122</v>
      </c>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c r="BC101" s="248"/>
      <c r="BD101" s="248"/>
      <c r="BE101" s="248"/>
      <c r="BF101" s="248"/>
      <c r="BG101" s="248"/>
      <c r="BH101" s="248"/>
      <c r="BI101" s="248"/>
      <c r="BJ101" s="248"/>
      <c r="BK101" s="248"/>
      <c r="BL101" s="248"/>
      <c r="BM101" s="248"/>
      <c r="BN101" s="248"/>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2"/>
      <c r="FS101" s="52"/>
      <c r="FT101" s="52"/>
      <c r="FU101" s="52"/>
      <c r="FV101" s="52"/>
      <c r="FW101" s="52"/>
      <c r="FX101" s="52"/>
      <c r="FY101" s="52"/>
      <c r="FZ101" s="52"/>
      <c r="GA101" s="52"/>
      <c r="GB101" s="52"/>
      <c r="GC101" s="52"/>
      <c r="GD101" s="52"/>
      <c r="GE101" s="52"/>
      <c r="GF101" s="52"/>
      <c r="GG101" s="52"/>
      <c r="GH101" s="52"/>
      <c r="GI101" s="52"/>
      <c r="GJ101" s="52"/>
      <c r="GK101" s="52"/>
      <c r="GL101" s="52"/>
      <c r="GM101" s="52"/>
      <c r="GN101" s="52"/>
      <c r="GO101" s="52"/>
      <c r="GP101" s="52"/>
      <c r="GQ101" s="52"/>
      <c r="GR101" s="52"/>
      <c r="GS101" s="52"/>
      <c r="GT101" s="52"/>
      <c r="GU101" s="52"/>
      <c r="GV101" s="52"/>
      <c r="GW101" s="52"/>
      <c r="GX101" s="52"/>
      <c r="GY101" s="52"/>
      <c r="GZ101" s="52"/>
      <c r="HA101" s="52"/>
      <c r="HB101" s="52"/>
      <c r="HC101" s="52"/>
      <c r="HD101" s="52"/>
      <c r="HE101" s="52"/>
      <c r="HF101" s="52"/>
      <c r="HG101" s="52"/>
      <c r="HH101" s="52"/>
      <c r="HI101" s="52"/>
      <c r="HJ101" s="52"/>
      <c r="HK101" s="52"/>
      <c r="HL101" s="52"/>
      <c r="HM101" s="52"/>
      <c r="HN101" s="52"/>
      <c r="HO101" s="52"/>
      <c r="HP101" s="52"/>
      <c r="HQ101" s="52"/>
      <c r="HR101" s="52"/>
      <c r="HS101" s="52"/>
      <c r="HT101" s="52"/>
      <c r="HU101" s="52"/>
      <c r="HV101" s="52"/>
      <c r="HW101" s="52"/>
      <c r="HX101" s="52"/>
      <c r="HY101" s="52"/>
      <c r="HZ101" s="52"/>
      <c r="IA101" s="52"/>
      <c r="IB101" s="52"/>
      <c r="IC101" s="52"/>
      <c r="ID101" s="52"/>
      <c r="IE101" s="52"/>
      <c r="IF101" s="52"/>
      <c r="IG101" s="52"/>
      <c r="IH101" s="52"/>
      <c r="II101" s="52"/>
      <c r="IJ101" s="52"/>
      <c r="IK101" s="52"/>
      <c r="IL101" s="52"/>
      <c r="IM101" s="52"/>
      <c r="IN101" s="52"/>
      <c r="IO101" s="52"/>
      <c r="IP101" s="52"/>
      <c r="IQ101" s="52"/>
      <c r="IR101" s="52"/>
      <c r="IS101" s="52"/>
      <c r="IT101" s="52"/>
      <c r="IU101" s="52"/>
      <c r="IV101" s="52"/>
    </row>
    <row r="102" spans="1:256" s="51" customFormat="1" ht="12" customHeight="1">
      <c r="A102" s="251"/>
      <c r="B102" s="251"/>
      <c r="C102" s="252" t="s">
        <v>131</v>
      </c>
      <c r="D102" s="252"/>
      <c r="E102" s="252"/>
      <c r="F102" s="252"/>
      <c r="G102" s="252"/>
      <c r="H102" s="252"/>
      <c r="I102" s="25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2"/>
      <c r="BD102" s="252"/>
      <c r="BE102" s="252"/>
      <c r="BF102" s="252"/>
      <c r="BG102" s="252"/>
      <c r="BH102" s="252"/>
      <c r="BI102" s="252"/>
      <c r="BJ102" s="252"/>
      <c r="BK102" s="252"/>
      <c r="BL102" s="252"/>
      <c r="BM102" s="252"/>
      <c r="BN102" s="252"/>
      <c r="BO102" s="252"/>
      <c r="BP102" s="252"/>
      <c r="BQ102" s="252"/>
      <c r="BR102" s="252"/>
      <c r="BS102" s="252"/>
      <c r="BT102" s="252"/>
      <c r="BU102" s="252"/>
      <c r="BV102" s="252"/>
      <c r="BW102" s="252"/>
      <c r="BX102" s="252"/>
      <c r="BY102" s="252"/>
      <c r="BZ102" s="252"/>
      <c r="CA102" s="252"/>
      <c r="CB102" s="252"/>
      <c r="CC102" s="252"/>
      <c r="CD102" s="252"/>
      <c r="CE102" s="252"/>
      <c r="CF102" s="252"/>
      <c r="CG102" s="252"/>
      <c r="CH102" s="252"/>
      <c r="CI102" s="252"/>
      <c r="CJ102" s="252"/>
      <c r="CK102" s="252"/>
      <c r="CL102" s="252"/>
      <c r="CM102" s="252"/>
      <c r="CN102" s="252"/>
      <c r="CO102" s="252"/>
      <c r="CP102" s="252"/>
      <c r="CQ102" s="252"/>
      <c r="CR102" s="252"/>
      <c r="CS102" s="252"/>
      <c r="CT102" s="252"/>
      <c r="CU102" s="252"/>
      <c r="CV102" s="252"/>
      <c r="CW102" s="252"/>
      <c r="CX102" s="252"/>
      <c r="CY102" s="252"/>
      <c r="CZ102" s="252"/>
      <c r="DA102" s="252"/>
      <c r="DB102" s="252"/>
      <c r="DC102" s="252"/>
      <c r="DD102" s="252"/>
      <c r="DE102" s="252"/>
      <c r="DF102" s="252"/>
      <c r="DG102" s="252"/>
      <c r="DH102" s="252"/>
      <c r="DI102" s="252"/>
      <c r="DJ102" s="252"/>
      <c r="DK102" s="252"/>
      <c r="DL102" s="252"/>
      <c r="DM102" s="252"/>
      <c r="DN102" s="252"/>
      <c r="DO102" s="252"/>
      <c r="DP102" s="252"/>
      <c r="DQ102" s="252"/>
      <c r="DR102" s="252"/>
      <c r="DS102" s="252"/>
      <c r="DT102" s="252"/>
      <c r="DU102" s="252"/>
      <c r="DV102" s="252"/>
      <c r="DW102" s="252"/>
      <c r="DX102" s="252"/>
      <c r="DY102" s="252"/>
      <c r="DZ102" s="252"/>
      <c r="EA102" s="252"/>
      <c r="EB102" s="252"/>
      <c r="EC102" s="252"/>
      <c r="ED102" s="252"/>
      <c r="EE102" s="252"/>
      <c r="EF102" s="252"/>
      <c r="EG102" s="252"/>
      <c r="EH102" s="252"/>
      <c r="EI102" s="252"/>
      <c r="EJ102" s="252"/>
      <c r="EK102" s="252"/>
      <c r="EL102" s="252"/>
      <c r="EM102" s="252"/>
      <c r="EN102" s="252"/>
      <c r="EO102" s="252"/>
      <c r="EP102" s="252"/>
      <c r="EQ102" s="252"/>
      <c r="ER102" s="252"/>
      <c r="ES102" s="252"/>
      <c r="ET102" s="252"/>
      <c r="EU102" s="252"/>
      <c r="EV102" s="252"/>
      <c r="EW102" s="252"/>
      <c r="EX102" s="252"/>
      <c r="EY102" s="252"/>
      <c r="EZ102" s="252"/>
      <c r="FA102" s="252"/>
      <c r="FB102" s="252"/>
      <c r="FC102" s="252"/>
      <c r="FD102" s="252"/>
      <c r="FE102" s="252"/>
      <c r="FF102" s="252"/>
      <c r="FG102" s="252"/>
      <c r="FH102" s="252"/>
      <c r="FI102" s="252"/>
      <c r="FJ102" s="252"/>
      <c r="FK102" s="252"/>
      <c r="FL102" s="252"/>
      <c r="FM102" s="252"/>
      <c r="FN102" s="252"/>
      <c r="FO102" s="252"/>
      <c r="FP102" s="252"/>
      <c r="FQ102" s="252"/>
      <c r="FR102" s="252"/>
      <c r="FS102" s="252"/>
      <c r="FT102" s="252"/>
      <c r="FU102" s="252"/>
      <c r="FV102" s="252"/>
      <c r="FW102" s="252"/>
      <c r="FX102" s="252"/>
      <c r="FY102" s="252"/>
      <c r="FZ102" s="252"/>
      <c r="GA102" s="252"/>
      <c r="GB102" s="252"/>
      <c r="GC102" s="252"/>
      <c r="GD102" s="252"/>
      <c r="GE102" s="252"/>
      <c r="GF102" s="252"/>
      <c r="GG102" s="252"/>
      <c r="GH102" s="252"/>
      <c r="GI102" s="252"/>
      <c r="GJ102" s="252"/>
      <c r="GK102" s="252"/>
      <c r="GL102" s="252"/>
      <c r="GM102" s="252"/>
      <c r="GN102" s="252"/>
      <c r="GO102" s="252"/>
      <c r="GP102" s="252"/>
      <c r="GQ102" s="252"/>
      <c r="GR102" s="252"/>
      <c r="GS102" s="252"/>
      <c r="GT102" s="252"/>
      <c r="GU102" s="252"/>
      <c r="GV102" s="252"/>
      <c r="GW102" s="252"/>
      <c r="GX102" s="252"/>
      <c r="GY102" s="252"/>
      <c r="GZ102" s="252"/>
      <c r="HA102" s="252"/>
      <c r="HB102" s="252"/>
      <c r="HC102" s="252"/>
      <c r="HD102" s="252"/>
      <c r="HE102" s="252"/>
      <c r="HF102" s="252"/>
      <c r="HG102" s="252"/>
      <c r="HH102" s="252"/>
      <c r="HI102" s="252"/>
      <c r="HJ102" s="252"/>
      <c r="HK102" s="252"/>
      <c r="HL102" s="252"/>
      <c r="HM102" s="252"/>
      <c r="HN102" s="252"/>
      <c r="HO102" s="252"/>
      <c r="HP102" s="252"/>
      <c r="HQ102" s="252"/>
      <c r="HR102" s="252"/>
      <c r="HS102" s="252"/>
      <c r="HT102" s="252"/>
      <c r="HU102" s="252"/>
      <c r="HV102" s="252"/>
      <c r="HW102" s="252"/>
      <c r="HX102" s="252"/>
      <c r="HY102" s="252"/>
      <c r="HZ102" s="252"/>
      <c r="IA102" s="252"/>
      <c r="IB102" s="252"/>
      <c r="IC102" s="252"/>
      <c r="ID102" s="252"/>
      <c r="IE102" s="252"/>
      <c r="IF102" s="252"/>
      <c r="IG102" s="252"/>
      <c r="IH102" s="252"/>
      <c r="II102" s="252"/>
      <c r="IJ102" s="252"/>
      <c r="IK102" s="252"/>
      <c r="IL102" s="252"/>
      <c r="IM102" s="252"/>
      <c r="IN102" s="252"/>
      <c r="IO102" s="252"/>
      <c r="IP102" s="252"/>
      <c r="IQ102" s="252"/>
      <c r="IR102" s="252"/>
      <c r="IS102" s="252"/>
      <c r="IT102" s="252"/>
      <c r="IU102" s="252"/>
      <c r="IV102" s="252"/>
    </row>
    <row r="103" spans="1:256" ht="14.25" customHeight="1">
      <c r="A103" s="228"/>
      <c r="B103" s="228"/>
      <c r="C103" s="244" t="s">
        <v>124</v>
      </c>
      <c r="D103" s="245"/>
      <c r="E103" s="245"/>
      <c r="F103" s="228" t="s">
        <v>274</v>
      </c>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c r="BJ103" s="228"/>
      <c r="BK103" s="228"/>
      <c r="BL103" s="228"/>
      <c r="BM103" s="228"/>
      <c r="BN103" s="228"/>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c r="IT103" s="52"/>
      <c r="IU103" s="52"/>
      <c r="IV103" s="52"/>
    </row>
    <row r="104" spans="1:256" ht="14.25" customHeight="1">
      <c r="A104" s="228"/>
      <c r="B104" s="228"/>
      <c r="C104" s="244" t="s">
        <v>126</v>
      </c>
      <c r="D104" s="245"/>
      <c r="E104" s="245"/>
      <c r="F104" s="228" t="s">
        <v>275</v>
      </c>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D104" s="228"/>
      <c r="BE104" s="228"/>
      <c r="BF104" s="228"/>
      <c r="BG104" s="228"/>
      <c r="BH104" s="228"/>
      <c r="BI104" s="228"/>
      <c r="BJ104" s="228"/>
      <c r="BK104" s="228"/>
      <c r="BL104" s="228"/>
      <c r="BM104" s="228"/>
      <c r="BN104" s="245"/>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c r="FF104" s="52"/>
      <c r="FG104" s="52"/>
      <c r="FH104" s="52"/>
      <c r="FI104" s="52"/>
      <c r="FJ104" s="52"/>
      <c r="FK104" s="52"/>
      <c r="FL104" s="52"/>
      <c r="FM104" s="52"/>
      <c r="FN104" s="52"/>
      <c r="FO104" s="52"/>
      <c r="FP104" s="52"/>
      <c r="FQ104" s="52"/>
      <c r="FR104" s="52"/>
      <c r="FS104" s="52"/>
      <c r="FT104" s="52"/>
      <c r="FU104" s="52"/>
      <c r="FV104" s="52"/>
      <c r="FW104" s="52"/>
      <c r="FX104" s="52"/>
      <c r="FY104" s="52"/>
      <c r="FZ104" s="52"/>
      <c r="GA104" s="52"/>
      <c r="GB104" s="52"/>
      <c r="GC104" s="52"/>
      <c r="GD104" s="52"/>
      <c r="GE104" s="52"/>
      <c r="GF104" s="52"/>
      <c r="GG104" s="52"/>
      <c r="GH104" s="52"/>
      <c r="GI104" s="52"/>
      <c r="GJ104" s="52"/>
      <c r="GK104" s="52"/>
      <c r="GL104" s="52"/>
      <c r="GM104" s="52"/>
      <c r="GN104" s="52"/>
      <c r="GO104" s="52"/>
      <c r="GP104" s="52"/>
      <c r="GQ104" s="52"/>
      <c r="GR104" s="52"/>
      <c r="GS104" s="52"/>
      <c r="GT104" s="52"/>
      <c r="GU104" s="52"/>
      <c r="GV104" s="52"/>
      <c r="GW104" s="52"/>
      <c r="GX104" s="52"/>
      <c r="GY104" s="52"/>
      <c r="GZ104" s="52"/>
      <c r="HA104" s="52"/>
      <c r="HB104" s="52"/>
      <c r="HC104" s="52"/>
      <c r="HD104" s="52"/>
      <c r="HE104" s="52"/>
      <c r="HF104" s="52"/>
      <c r="HG104" s="52"/>
      <c r="HH104" s="52"/>
      <c r="HI104" s="52"/>
      <c r="HJ104" s="52"/>
      <c r="HK104" s="52"/>
      <c r="HL104" s="52"/>
      <c r="HM104" s="52"/>
      <c r="HN104" s="52"/>
      <c r="HO104" s="52"/>
      <c r="HP104" s="52"/>
      <c r="HQ104" s="52"/>
      <c r="HR104" s="52"/>
      <c r="HS104" s="52"/>
      <c r="HT104" s="52"/>
      <c r="HU104" s="52"/>
      <c r="HV104" s="52"/>
      <c r="HW104" s="52"/>
      <c r="HX104" s="52"/>
      <c r="HY104" s="52"/>
      <c r="HZ104" s="52"/>
      <c r="IA104" s="52"/>
      <c r="IB104" s="52"/>
      <c r="IC104" s="52"/>
      <c r="ID104" s="52"/>
      <c r="IE104" s="52"/>
      <c r="IF104" s="52"/>
      <c r="IG104" s="52"/>
      <c r="IH104" s="52"/>
      <c r="II104" s="52"/>
      <c r="IJ104" s="52"/>
      <c r="IK104" s="52"/>
      <c r="IL104" s="52"/>
      <c r="IM104" s="52"/>
      <c r="IN104" s="52"/>
      <c r="IO104" s="52"/>
      <c r="IP104" s="52"/>
      <c r="IQ104" s="52"/>
      <c r="IR104" s="52"/>
      <c r="IS104" s="52"/>
      <c r="IT104" s="52"/>
      <c r="IU104" s="52"/>
      <c r="IV104" s="52"/>
    </row>
    <row r="105" spans="1:256" ht="8.1" customHeight="1">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249"/>
      <c r="BA105" s="249"/>
      <c r="BB105" s="249"/>
      <c r="BC105" s="249"/>
      <c r="BD105" s="249"/>
      <c r="BE105" s="249"/>
      <c r="BF105" s="249"/>
      <c r="BG105" s="249"/>
      <c r="BH105" s="249"/>
      <c r="BI105" s="249"/>
      <c r="BJ105" s="249"/>
      <c r="BK105" s="249"/>
      <c r="BL105" s="249"/>
      <c r="BM105" s="249"/>
      <c r="BN105" s="249"/>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2"/>
      <c r="FS105" s="52"/>
      <c r="FT105" s="52"/>
      <c r="FU105" s="52"/>
      <c r="FV105" s="52"/>
      <c r="FW105" s="52"/>
      <c r="FX105" s="52"/>
      <c r="FY105" s="52"/>
      <c r="FZ105" s="52"/>
      <c r="GA105" s="52"/>
      <c r="GB105" s="52"/>
      <c r="GC105" s="52"/>
      <c r="GD105" s="52"/>
      <c r="GE105" s="52"/>
      <c r="GF105" s="52"/>
      <c r="GG105" s="52"/>
      <c r="GH105" s="52"/>
      <c r="GI105" s="52"/>
      <c r="GJ105" s="52"/>
      <c r="GK105" s="52"/>
      <c r="GL105" s="52"/>
      <c r="GM105" s="52"/>
      <c r="GN105" s="52"/>
      <c r="GO105" s="52"/>
      <c r="GP105" s="52"/>
      <c r="GQ105" s="52"/>
      <c r="GR105" s="52"/>
      <c r="GS105" s="52"/>
      <c r="GT105" s="52"/>
      <c r="GU105" s="52"/>
      <c r="GV105" s="52"/>
      <c r="GW105" s="52"/>
      <c r="GX105" s="52"/>
      <c r="GY105" s="52"/>
      <c r="GZ105" s="52"/>
      <c r="HA105" s="52"/>
      <c r="HB105" s="52"/>
      <c r="HC105" s="52"/>
      <c r="HD105" s="52"/>
      <c r="HE105" s="52"/>
      <c r="HF105" s="52"/>
      <c r="HG105" s="52"/>
      <c r="HH105" s="52"/>
      <c r="HI105" s="52"/>
      <c r="HJ105" s="52"/>
      <c r="HK105" s="52"/>
      <c r="HL105" s="52"/>
      <c r="HM105" s="52"/>
      <c r="HN105" s="52"/>
      <c r="HO105" s="52"/>
      <c r="HP105" s="52"/>
      <c r="HQ105" s="52"/>
      <c r="HR105" s="52"/>
      <c r="HS105" s="52"/>
      <c r="HT105" s="52"/>
      <c r="HU105" s="52"/>
      <c r="HV105" s="52"/>
      <c r="HW105" s="52"/>
      <c r="HX105" s="52"/>
      <c r="HY105" s="52"/>
      <c r="HZ105" s="52"/>
      <c r="IA105" s="52"/>
      <c r="IB105" s="52"/>
      <c r="IC105" s="52"/>
      <c r="ID105" s="52"/>
      <c r="IE105" s="52"/>
      <c r="IF105" s="52"/>
      <c r="IG105" s="52"/>
      <c r="IH105" s="52"/>
      <c r="II105" s="52"/>
      <c r="IJ105" s="52"/>
      <c r="IK105" s="52"/>
      <c r="IL105" s="52"/>
      <c r="IM105" s="52"/>
      <c r="IN105" s="52"/>
      <c r="IO105" s="52"/>
      <c r="IP105" s="52"/>
      <c r="IQ105" s="52"/>
      <c r="IR105" s="52"/>
      <c r="IS105" s="52"/>
      <c r="IT105" s="52"/>
      <c r="IU105" s="52"/>
      <c r="IV105" s="52"/>
    </row>
    <row r="106" spans="1:256" ht="14.25" customHeight="1">
      <c r="A106" s="228"/>
      <c r="B106" s="228"/>
      <c r="C106" s="244"/>
      <c r="D106" s="245"/>
      <c r="E106" s="245"/>
      <c r="F106" s="250" t="s">
        <v>134</v>
      </c>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2"/>
      <c r="FS106" s="52"/>
      <c r="FT106" s="52"/>
      <c r="FU106" s="52"/>
      <c r="FV106" s="52"/>
      <c r="FW106" s="52"/>
      <c r="FX106" s="52"/>
      <c r="FY106" s="52"/>
      <c r="FZ106" s="52"/>
      <c r="GA106" s="52"/>
      <c r="GB106" s="52"/>
      <c r="GC106" s="52"/>
      <c r="GD106" s="52"/>
      <c r="GE106" s="52"/>
      <c r="GF106" s="52"/>
      <c r="GG106" s="52"/>
      <c r="GH106" s="52"/>
      <c r="GI106" s="52"/>
      <c r="GJ106" s="52"/>
      <c r="GK106" s="52"/>
      <c r="GL106" s="52"/>
      <c r="GM106" s="52"/>
      <c r="GN106" s="52"/>
      <c r="GO106" s="52"/>
      <c r="GP106" s="52"/>
      <c r="GQ106" s="52"/>
      <c r="GR106" s="52"/>
      <c r="GS106" s="52"/>
      <c r="GT106" s="52"/>
      <c r="GU106" s="52"/>
      <c r="GV106" s="52"/>
      <c r="GW106" s="52"/>
      <c r="GX106" s="52"/>
      <c r="GY106" s="52"/>
      <c r="GZ106" s="52"/>
      <c r="HA106" s="52"/>
      <c r="HB106" s="52"/>
      <c r="HC106" s="52"/>
      <c r="HD106" s="52"/>
      <c r="HE106" s="52"/>
      <c r="HF106" s="52"/>
      <c r="HG106" s="52"/>
      <c r="HH106" s="52"/>
      <c r="HI106" s="52"/>
      <c r="HJ106" s="52"/>
      <c r="HK106" s="52"/>
      <c r="HL106" s="52"/>
      <c r="HM106" s="52"/>
      <c r="HN106" s="52"/>
      <c r="HO106" s="52"/>
      <c r="HP106" s="52"/>
      <c r="HQ106" s="52"/>
      <c r="HR106" s="52"/>
      <c r="HS106" s="52"/>
      <c r="HT106" s="52"/>
      <c r="HU106" s="52"/>
      <c r="HV106" s="52"/>
      <c r="HW106" s="52"/>
      <c r="HX106" s="52"/>
      <c r="HY106" s="52"/>
      <c r="HZ106" s="52"/>
      <c r="IA106" s="52"/>
      <c r="IB106" s="52"/>
      <c r="IC106" s="52"/>
      <c r="ID106" s="52"/>
      <c r="IE106" s="52"/>
      <c r="IF106" s="52"/>
      <c r="IG106" s="52"/>
      <c r="IH106" s="52"/>
      <c r="II106" s="52"/>
      <c r="IJ106" s="52"/>
      <c r="IK106" s="52"/>
      <c r="IL106" s="52"/>
      <c r="IM106" s="52"/>
      <c r="IN106" s="52"/>
      <c r="IO106" s="52"/>
      <c r="IP106" s="52"/>
      <c r="IQ106" s="52"/>
      <c r="IR106" s="52"/>
      <c r="IS106" s="52"/>
      <c r="IT106" s="52"/>
      <c r="IU106" s="52"/>
      <c r="IV106" s="52"/>
    </row>
    <row r="107" spans="1:256" ht="14.25" customHeight="1">
      <c r="A107" s="228"/>
      <c r="B107" s="228"/>
      <c r="C107" s="228"/>
      <c r="D107" s="228"/>
      <c r="E107" s="228"/>
      <c r="F107" s="248" t="s">
        <v>135</v>
      </c>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8"/>
      <c r="AP107" s="248"/>
      <c r="AQ107" s="248"/>
      <c r="AR107" s="248"/>
      <c r="AS107" s="248"/>
      <c r="AT107" s="248"/>
      <c r="AU107" s="248"/>
      <c r="AV107" s="248"/>
      <c r="AW107" s="248"/>
      <c r="AX107" s="248"/>
      <c r="AY107" s="248"/>
      <c r="AZ107" s="248"/>
      <c r="BA107" s="248"/>
      <c r="BB107" s="248"/>
      <c r="BC107" s="248"/>
      <c r="BD107" s="248"/>
      <c r="BE107" s="248"/>
      <c r="BF107" s="248"/>
      <c r="BG107" s="248"/>
      <c r="BH107" s="248"/>
      <c r="BI107" s="248"/>
      <c r="BJ107" s="248"/>
      <c r="BK107" s="248"/>
      <c r="BL107" s="248"/>
      <c r="BM107" s="248"/>
      <c r="BN107" s="248"/>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c r="IT107" s="52"/>
      <c r="IU107" s="52"/>
      <c r="IV107" s="52"/>
    </row>
    <row r="108" spans="1:256" ht="14.25" customHeight="1">
      <c r="A108" s="228"/>
      <c r="B108" s="228"/>
      <c r="C108" s="228"/>
      <c r="D108" s="228"/>
      <c r="E108" s="228"/>
      <c r="F108" s="248" t="s">
        <v>136</v>
      </c>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8"/>
      <c r="AP108" s="248"/>
      <c r="AQ108" s="248"/>
      <c r="AR108" s="248"/>
      <c r="AS108" s="248"/>
      <c r="AT108" s="248"/>
      <c r="AU108" s="248"/>
      <c r="AV108" s="248"/>
      <c r="AW108" s="248"/>
      <c r="AX108" s="248"/>
      <c r="AY108" s="248"/>
      <c r="AZ108" s="248"/>
      <c r="BA108" s="248"/>
      <c r="BB108" s="248"/>
      <c r="BC108" s="248"/>
      <c r="BD108" s="248"/>
      <c r="BE108" s="248"/>
      <c r="BF108" s="248"/>
      <c r="BG108" s="248"/>
      <c r="BH108" s="248"/>
      <c r="BI108" s="248"/>
      <c r="BJ108" s="248"/>
      <c r="BK108" s="248"/>
      <c r="BL108" s="248"/>
      <c r="BM108" s="248"/>
      <c r="BN108" s="248"/>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c r="FF108" s="52"/>
      <c r="FG108" s="52"/>
      <c r="FH108" s="52"/>
      <c r="FI108" s="52"/>
      <c r="FJ108" s="52"/>
      <c r="FK108" s="52"/>
      <c r="FL108" s="52"/>
      <c r="FM108" s="52"/>
      <c r="FN108" s="52"/>
      <c r="FO108" s="52"/>
      <c r="FP108" s="52"/>
      <c r="FQ108" s="52"/>
      <c r="FR108" s="52"/>
      <c r="FS108" s="52"/>
      <c r="FT108" s="52"/>
      <c r="FU108" s="52"/>
      <c r="FV108" s="52"/>
      <c r="FW108" s="52"/>
      <c r="FX108" s="52"/>
      <c r="FY108" s="52"/>
      <c r="FZ108" s="52"/>
      <c r="GA108" s="52"/>
      <c r="GB108" s="52"/>
      <c r="GC108" s="52"/>
      <c r="GD108" s="52"/>
      <c r="GE108" s="52"/>
      <c r="GF108" s="52"/>
      <c r="GG108" s="52"/>
      <c r="GH108" s="52"/>
      <c r="GI108" s="52"/>
      <c r="GJ108" s="52"/>
      <c r="GK108" s="52"/>
      <c r="GL108" s="52"/>
      <c r="GM108" s="52"/>
      <c r="GN108" s="52"/>
      <c r="GO108" s="52"/>
      <c r="GP108" s="52"/>
      <c r="GQ108" s="52"/>
      <c r="GR108" s="52"/>
      <c r="GS108" s="52"/>
      <c r="GT108" s="52"/>
      <c r="GU108" s="52"/>
      <c r="GV108" s="52"/>
      <c r="GW108" s="52"/>
      <c r="GX108" s="52"/>
      <c r="GY108" s="52"/>
      <c r="GZ108" s="52"/>
      <c r="HA108" s="52"/>
      <c r="HB108" s="52"/>
      <c r="HC108" s="52"/>
      <c r="HD108" s="52"/>
      <c r="HE108" s="52"/>
      <c r="HF108" s="52"/>
      <c r="HG108" s="52"/>
      <c r="HH108" s="52"/>
      <c r="HI108" s="52"/>
      <c r="HJ108" s="52"/>
      <c r="HK108" s="52"/>
      <c r="HL108" s="52"/>
      <c r="HM108" s="52"/>
      <c r="HN108" s="52"/>
      <c r="HO108" s="52"/>
      <c r="HP108" s="52"/>
      <c r="HQ108" s="52"/>
      <c r="HR108" s="52"/>
      <c r="HS108" s="52"/>
      <c r="HT108" s="52"/>
      <c r="HU108" s="52"/>
      <c r="HV108" s="52"/>
      <c r="HW108" s="52"/>
      <c r="HX108" s="52"/>
      <c r="HY108" s="52"/>
      <c r="HZ108" s="52"/>
      <c r="IA108" s="52"/>
      <c r="IB108" s="52"/>
      <c r="IC108" s="52"/>
      <c r="ID108" s="52"/>
      <c r="IE108" s="52"/>
      <c r="IF108" s="52"/>
      <c r="IG108" s="52"/>
      <c r="IH108" s="52"/>
      <c r="II108" s="52"/>
      <c r="IJ108" s="52"/>
      <c r="IK108" s="52"/>
      <c r="IL108" s="52"/>
      <c r="IM108" s="52"/>
      <c r="IN108" s="52"/>
      <c r="IO108" s="52"/>
      <c r="IP108" s="52"/>
      <c r="IQ108" s="52"/>
      <c r="IR108" s="52"/>
      <c r="IS108" s="52"/>
      <c r="IT108" s="52"/>
      <c r="IU108" s="52"/>
      <c r="IV108" s="52"/>
    </row>
    <row r="109" spans="1:256" ht="8.1" customHeight="1">
      <c r="A109" s="160"/>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63"/>
      <c r="BK109" s="163"/>
      <c r="BL109" s="163"/>
      <c r="BM109" s="163"/>
      <c r="BN109" s="163"/>
    </row>
    <row r="110" spans="1:256" s="34" customFormat="1" ht="15.75" customHeight="1">
      <c r="A110" s="32"/>
      <c r="B110" s="246" t="s">
        <v>137</v>
      </c>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row>
    <row r="111" spans="1:256" ht="13.5" customHeight="1">
      <c r="A111" s="228"/>
      <c r="B111" s="228"/>
      <c r="C111" s="244" t="s">
        <v>113</v>
      </c>
      <c r="D111" s="245"/>
      <c r="E111" s="245"/>
      <c r="F111" s="228" t="s">
        <v>138</v>
      </c>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8"/>
      <c r="BH111" s="228"/>
      <c r="BI111" s="228"/>
      <c r="BJ111" s="228"/>
      <c r="BK111" s="228"/>
      <c r="BL111" s="228"/>
      <c r="BM111" s="228"/>
      <c r="BN111" s="228"/>
    </row>
    <row r="112" spans="1:256" ht="13.5" customHeight="1">
      <c r="A112" s="228"/>
      <c r="B112" s="228"/>
      <c r="C112" s="228"/>
      <c r="D112" s="228"/>
      <c r="E112" s="228"/>
      <c r="F112" s="228" t="s">
        <v>139</v>
      </c>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8"/>
      <c r="AV112" s="228"/>
      <c r="AW112" s="228"/>
      <c r="AX112" s="228"/>
      <c r="AY112" s="228"/>
      <c r="AZ112" s="228"/>
      <c r="BA112" s="228"/>
      <c r="BB112" s="228"/>
      <c r="BC112" s="228"/>
      <c r="BD112" s="228"/>
      <c r="BE112" s="228"/>
      <c r="BF112" s="228"/>
      <c r="BG112" s="228"/>
      <c r="BH112" s="228"/>
      <c r="BI112" s="228"/>
      <c r="BJ112" s="228"/>
      <c r="BK112" s="228"/>
      <c r="BL112" s="228"/>
      <c r="BM112" s="228"/>
      <c r="BN112" s="245"/>
    </row>
    <row r="113" spans="1:240" ht="13.5" customHeight="1">
      <c r="A113" s="228"/>
      <c r="B113" s="228"/>
      <c r="C113" s="228"/>
      <c r="D113" s="228"/>
      <c r="E113" s="228"/>
      <c r="F113" s="228" t="s">
        <v>140</v>
      </c>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28"/>
      <c r="BN113" s="245"/>
    </row>
    <row r="114" spans="1:240" ht="13.5" customHeight="1">
      <c r="A114" s="228"/>
      <c r="B114" s="228"/>
      <c r="C114" s="228"/>
      <c r="D114" s="228"/>
      <c r="E114" s="228"/>
      <c r="F114" s="228" t="s">
        <v>141</v>
      </c>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45"/>
    </row>
    <row r="115" spans="1:240" ht="13.5" customHeight="1">
      <c r="A115" s="228"/>
      <c r="B115" s="228"/>
      <c r="C115" s="244" t="s">
        <v>116</v>
      </c>
      <c r="D115" s="245"/>
      <c r="E115" s="245"/>
      <c r="F115" s="228" t="s">
        <v>142</v>
      </c>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28"/>
      <c r="BJ115" s="228"/>
      <c r="BK115" s="228"/>
      <c r="BL115" s="228"/>
      <c r="BM115" s="228"/>
      <c r="BN115" s="245"/>
    </row>
    <row r="116" spans="1:240" ht="8.1" customHeight="1">
      <c r="A116" s="228"/>
      <c r="B116" s="245"/>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row>
    <row r="117" spans="1:240" s="36" customFormat="1" ht="15.75" customHeight="1">
      <c r="A117" s="32"/>
      <c r="B117" s="246" t="s">
        <v>143</v>
      </c>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6"/>
      <c r="BF117" s="246"/>
      <c r="BG117" s="246"/>
      <c r="BH117" s="246"/>
      <c r="BI117" s="246"/>
      <c r="BJ117" s="246"/>
      <c r="BK117" s="246"/>
      <c r="BL117" s="246"/>
      <c r="BM117" s="246"/>
      <c r="BN117" s="246"/>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c r="HG117" s="34"/>
      <c r="HH117" s="34"/>
      <c r="HI117" s="34"/>
      <c r="HJ117" s="34"/>
      <c r="HK117" s="34"/>
      <c r="HL117" s="34"/>
      <c r="HM117" s="34"/>
      <c r="HN117" s="34"/>
      <c r="HO117" s="34"/>
      <c r="HP117" s="34"/>
      <c r="HQ117" s="34"/>
      <c r="HR117" s="34"/>
      <c r="HS117" s="34"/>
      <c r="HT117" s="34"/>
      <c r="HU117" s="34"/>
      <c r="HV117" s="34"/>
      <c r="HW117" s="34"/>
      <c r="HX117" s="34"/>
      <c r="HY117" s="34"/>
      <c r="HZ117" s="34"/>
      <c r="IA117" s="34"/>
      <c r="IB117" s="34"/>
      <c r="IC117" s="34"/>
      <c r="ID117" s="34"/>
      <c r="IE117" s="34"/>
      <c r="IF117" s="34"/>
    </row>
    <row r="118" spans="1:240" s="55" customFormat="1" ht="15.75" customHeight="1">
      <c r="A118" s="228"/>
      <c r="B118" s="228"/>
      <c r="C118" s="247" t="s">
        <v>144</v>
      </c>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B118" s="247"/>
      <c r="BC118" s="247"/>
      <c r="BD118" s="247"/>
      <c r="BE118" s="247"/>
      <c r="BF118" s="247"/>
      <c r="BG118" s="247"/>
      <c r="BH118" s="247"/>
      <c r="BI118" s="247"/>
      <c r="BJ118" s="247"/>
      <c r="BK118" s="247"/>
      <c r="BL118" s="247"/>
      <c r="BM118" s="247"/>
      <c r="BN118" s="247"/>
    </row>
    <row r="119" spans="1:240" s="28" customFormat="1" ht="18" customHeight="1">
      <c r="A119" s="228"/>
      <c r="B119" s="228"/>
      <c r="C119" s="228"/>
      <c r="D119" s="198" t="s">
        <v>145</v>
      </c>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row>
    <row r="120" spans="1:240" ht="30" customHeight="1">
      <c r="A120" s="160"/>
      <c r="B120" s="160"/>
      <c r="C120" s="160"/>
      <c r="D120" s="223" t="s">
        <v>146</v>
      </c>
      <c r="E120" s="224"/>
      <c r="F120" s="224"/>
      <c r="G120" s="224"/>
      <c r="H120" s="224"/>
      <c r="I120" s="224"/>
      <c r="J120" s="224"/>
      <c r="K120" s="224"/>
      <c r="L120" s="224"/>
      <c r="M120" s="225"/>
      <c r="N120" s="222" t="s">
        <v>36</v>
      </c>
      <c r="O120" s="222"/>
      <c r="P120" s="223" t="s">
        <v>147</v>
      </c>
      <c r="Q120" s="224"/>
      <c r="R120" s="224"/>
      <c r="S120" s="224"/>
      <c r="T120" s="224"/>
      <c r="U120" s="224"/>
      <c r="V120" s="224"/>
      <c r="W120" s="224"/>
      <c r="X120" s="225"/>
      <c r="Y120" s="222" t="s">
        <v>30</v>
      </c>
      <c r="Z120" s="222"/>
      <c r="AA120" s="223" t="s">
        <v>148</v>
      </c>
      <c r="AB120" s="224"/>
      <c r="AC120" s="224"/>
      <c r="AD120" s="224"/>
      <c r="AE120" s="224"/>
      <c r="AF120" s="224"/>
      <c r="AG120" s="224"/>
      <c r="AH120" s="224"/>
      <c r="AI120" s="224"/>
      <c r="AJ120" s="224"/>
      <c r="AK120" s="224"/>
      <c r="AL120" s="224"/>
      <c r="AM120" s="224"/>
      <c r="AN120" s="224"/>
      <c r="AO120" s="224"/>
      <c r="AP120" s="224"/>
      <c r="AQ120" s="225"/>
      <c r="AR120" s="241"/>
      <c r="AS120" s="242"/>
      <c r="AT120" s="242"/>
      <c r="AU120" s="242"/>
      <c r="AV120" s="242"/>
      <c r="AW120" s="243" t="s">
        <v>276</v>
      </c>
      <c r="AX120" s="243"/>
      <c r="AY120" s="243"/>
      <c r="AZ120" s="243"/>
      <c r="BA120" s="243"/>
      <c r="BB120" s="243"/>
      <c r="BC120" s="243"/>
      <c r="BD120" s="243"/>
      <c r="BE120" s="243"/>
      <c r="BF120" s="243"/>
      <c r="BG120" s="243"/>
      <c r="BH120" s="243"/>
      <c r="BI120" s="243"/>
      <c r="BJ120" s="243"/>
      <c r="BK120" s="243"/>
      <c r="BL120" s="243"/>
      <c r="BM120" s="243"/>
      <c r="BN120" s="243"/>
    </row>
    <row r="121" spans="1:240" ht="17.25" customHeight="1">
      <c r="A121" s="160"/>
      <c r="B121" s="160"/>
      <c r="C121" s="160"/>
      <c r="D121" s="216" t="str">
        <f>AH56</f>
        <v/>
      </c>
      <c r="E121" s="216"/>
      <c r="F121" s="216"/>
      <c r="G121" s="216"/>
      <c r="H121" s="216"/>
      <c r="I121" s="216"/>
      <c r="J121" s="216"/>
      <c r="K121" s="237" t="s">
        <v>277</v>
      </c>
      <c r="L121" s="237"/>
      <c r="M121" s="237"/>
      <c r="N121" s="237"/>
      <c r="O121" s="237"/>
      <c r="P121" s="237"/>
      <c r="Q121" s="237"/>
      <c r="R121" s="237"/>
      <c r="S121" s="237"/>
      <c r="T121" s="237"/>
      <c r="U121" s="237"/>
      <c r="V121" s="237"/>
      <c r="W121" s="237"/>
      <c r="X121" s="237"/>
      <c r="Y121" s="237"/>
      <c r="Z121" s="238">
        <v>6.6E-3</v>
      </c>
      <c r="AA121" s="238"/>
      <c r="AB121" s="238"/>
      <c r="AC121" s="238"/>
      <c r="AD121" s="238"/>
      <c r="AE121" s="239" t="s">
        <v>278</v>
      </c>
      <c r="AF121" s="239"/>
      <c r="AG121" s="239"/>
      <c r="AH121" s="239"/>
      <c r="AI121" s="239"/>
      <c r="AJ121" s="239"/>
      <c r="AK121" s="239"/>
      <c r="AL121" s="240" t="str">
        <f>IF(ISERROR(D121*Z121),"",(D121*Z121))</f>
        <v/>
      </c>
      <c r="AM121" s="240"/>
      <c r="AN121" s="240"/>
      <c r="AO121" s="240"/>
      <c r="AP121" s="240"/>
      <c r="AQ121" s="215" t="s">
        <v>152</v>
      </c>
      <c r="AR121" s="215"/>
      <c r="AS121" s="215"/>
      <c r="AT121" s="215"/>
      <c r="AU121" s="215"/>
      <c r="AV121" s="215"/>
      <c r="AW121" s="243"/>
      <c r="AX121" s="243"/>
      <c r="AY121" s="243"/>
      <c r="AZ121" s="243"/>
      <c r="BA121" s="243"/>
      <c r="BB121" s="243"/>
      <c r="BC121" s="243"/>
      <c r="BD121" s="243"/>
      <c r="BE121" s="243"/>
      <c r="BF121" s="243"/>
      <c r="BG121" s="243"/>
      <c r="BH121" s="243"/>
      <c r="BI121" s="243"/>
      <c r="BJ121" s="243"/>
      <c r="BK121" s="243"/>
      <c r="BL121" s="243"/>
      <c r="BM121" s="243"/>
      <c r="BN121" s="243"/>
    </row>
    <row r="122" spans="1:240" ht="18" customHeight="1">
      <c r="A122" s="160"/>
      <c r="B122" s="160"/>
      <c r="C122" s="160"/>
      <c r="D122" s="198" t="s">
        <v>279</v>
      </c>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9"/>
    </row>
    <row r="123" spans="1:240" ht="30" customHeight="1">
      <c r="A123" s="160"/>
      <c r="B123" s="160"/>
      <c r="C123" s="160"/>
      <c r="D123" s="223" t="s">
        <v>148</v>
      </c>
      <c r="E123" s="224"/>
      <c r="F123" s="224"/>
      <c r="G123" s="224"/>
      <c r="H123" s="224"/>
      <c r="I123" s="224"/>
      <c r="J123" s="224"/>
      <c r="K123" s="224"/>
      <c r="L123" s="224"/>
      <c r="M123" s="224"/>
      <c r="N123" s="224"/>
      <c r="O123" s="224"/>
      <c r="P123" s="224"/>
      <c r="Q123" s="224"/>
      <c r="R123" s="224"/>
      <c r="S123" s="224"/>
      <c r="T123" s="225"/>
      <c r="U123" s="222" t="s">
        <v>28</v>
      </c>
      <c r="V123" s="222"/>
      <c r="W123" s="223" t="s">
        <v>154</v>
      </c>
      <c r="X123" s="224"/>
      <c r="Y123" s="224"/>
      <c r="Z123" s="224"/>
      <c r="AA123" s="224"/>
      <c r="AB123" s="224"/>
      <c r="AC123" s="224"/>
      <c r="AD123" s="224"/>
      <c r="AE123" s="225"/>
      <c r="AF123" s="222" t="s">
        <v>30</v>
      </c>
      <c r="AG123" s="222"/>
      <c r="AH123" s="223" t="s">
        <v>155</v>
      </c>
      <c r="AI123" s="224"/>
      <c r="AJ123" s="224"/>
      <c r="AK123" s="224"/>
      <c r="AL123" s="224"/>
      <c r="AM123" s="224"/>
      <c r="AN123" s="224"/>
      <c r="AO123" s="224"/>
      <c r="AP123" s="224"/>
      <c r="AQ123" s="224"/>
      <c r="AR123" s="224"/>
      <c r="AS123" s="224"/>
      <c r="AT123" s="224"/>
      <c r="AU123" s="224"/>
      <c r="AV123" s="224"/>
      <c r="AW123" s="224"/>
      <c r="AX123" s="224"/>
      <c r="AY123" s="224"/>
      <c r="AZ123" s="224"/>
      <c r="BA123" s="224"/>
      <c r="BB123" s="225"/>
      <c r="BC123" s="226"/>
      <c r="BD123" s="226"/>
      <c r="BE123" s="226"/>
      <c r="BF123" s="226"/>
      <c r="BG123" s="226"/>
      <c r="BH123" s="226"/>
      <c r="BI123" s="226"/>
      <c r="BJ123" s="226"/>
      <c r="BK123" s="226"/>
      <c r="BL123" s="226"/>
      <c r="BM123" s="226"/>
      <c r="BN123" s="227"/>
    </row>
    <row r="124" spans="1:240" ht="18" customHeight="1">
      <c r="A124" s="160"/>
      <c r="B124" s="160"/>
      <c r="C124" s="160"/>
      <c r="D124" s="216" t="str">
        <f>AL121</f>
        <v/>
      </c>
      <c r="E124" s="216"/>
      <c r="F124" s="216"/>
      <c r="G124" s="216"/>
      <c r="H124" s="216"/>
      <c r="I124" s="215" t="s">
        <v>280</v>
      </c>
      <c r="J124" s="215"/>
      <c r="K124" s="215"/>
      <c r="L124" s="215"/>
      <c r="M124" s="215"/>
      <c r="N124" s="215"/>
      <c r="O124" s="215"/>
      <c r="P124" s="215"/>
      <c r="Q124" s="215"/>
      <c r="R124" s="215"/>
      <c r="S124" s="215"/>
      <c r="T124" s="215"/>
      <c r="U124" s="215"/>
      <c r="V124" s="215"/>
      <c r="W124" s="215"/>
      <c r="X124" s="232" t="str">
        <f>IF(ISERROR(D124/825),"",(D124/825))</f>
        <v/>
      </c>
      <c r="Y124" s="232"/>
      <c r="Z124" s="232"/>
      <c r="AA124" s="232"/>
      <c r="AB124" s="232"/>
      <c r="AC124" s="215" t="s">
        <v>157</v>
      </c>
      <c r="AD124" s="215"/>
      <c r="AE124" s="215"/>
      <c r="AF124" s="215"/>
      <c r="AG124" s="215"/>
      <c r="AH124" s="215"/>
      <c r="AI124" s="215"/>
      <c r="AJ124" s="215"/>
      <c r="AK124" s="215"/>
      <c r="AL124" s="215"/>
      <c r="AM124" s="215"/>
      <c r="AN124" s="215"/>
      <c r="AO124" s="215"/>
      <c r="AP124" s="215"/>
      <c r="AQ124" s="233"/>
      <c r="AR124" s="233"/>
      <c r="AS124" s="233"/>
      <c r="AT124" s="233"/>
      <c r="AU124" s="233"/>
      <c r="AV124" s="233"/>
      <c r="AW124" s="233"/>
      <c r="AX124" s="233"/>
      <c r="AY124" s="233"/>
      <c r="AZ124" s="233"/>
      <c r="BA124" s="233"/>
      <c r="BB124" s="233"/>
      <c r="BC124" s="233"/>
      <c r="BD124" s="233"/>
      <c r="BE124" s="233"/>
      <c r="BF124" s="233"/>
      <c r="BG124" s="233"/>
      <c r="BH124" s="233"/>
      <c r="BI124" s="233"/>
      <c r="BJ124" s="233"/>
      <c r="BK124" s="233"/>
      <c r="BL124" s="233"/>
      <c r="BM124" s="233"/>
      <c r="BN124" s="233"/>
    </row>
    <row r="125" spans="1:240" ht="18" customHeight="1">
      <c r="A125" s="160"/>
      <c r="B125" s="160"/>
      <c r="C125" s="160"/>
      <c r="D125" s="198" t="s">
        <v>281</v>
      </c>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9"/>
    </row>
    <row r="126" spans="1:240" ht="15.75" customHeight="1">
      <c r="A126" s="160"/>
      <c r="B126" s="160"/>
      <c r="C126" s="160"/>
      <c r="D126" s="229" t="s">
        <v>159</v>
      </c>
      <c r="E126" s="230"/>
      <c r="F126" s="230"/>
      <c r="G126" s="230"/>
      <c r="H126" s="230"/>
      <c r="I126" s="230"/>
      <c r="J126" s="230"/>
      <c r="K126" s="230"/>
      <c r="L126" s="230"/>
      <c r="M126" s="230"/>
      <c r="N126" s="230"/>
      <c r="O126" s="230"/>
      <c r="P126" s="230"/>
      <c r="Q126" s="230"/>
      <c r="R126" s="230"/>
      <c r="S126" s="230"/>
      <c r="T126" s="230"/>
      <c r="U126" s="231"/>
      <c r="V126" s="222" t="s">
        <v>36</v>
      </c>
      <c r="W126" s="222"/>
      <c r="X126" s="229" t="s">
        <v>282</v>
      </c>
      <c r="Y126" s="230"/>
      <c r="Z126" s="230"/>
      <c r="AA126" s="230"/>
      <c r="AB126" s="230"/>
      <c r="AC126" s="230"/>
      <c r="AD126" s="230"/>
      <c r="AE126" s="230"/>
      <c r="AF126" s="230"/>
      <c r="AG126" s="230"/>
      <c r="AH126" s="230"/>
      <c r="AI126" s="230"/>
      <c r="AJ126" s="230"/>
      <c r="AK126" s="231"/>
      <c r="AL126" s="222" t="s">
        <v>30</v>
      </c>
      <c r="AM126" s="222"/>
      <c r="AN126" s="234" t="s">
        <v>283</v>
      </c>
      <c r="AO126" s="235"/>
      <c r="AP126" s="235"/>
      <c r="AQ126" s="235"/>
      <c r="AR126" s="235"/>
      <c r="AS126" s="235"/>
      <c r="AT126" s="235"/>
      <c r="AU126" s="235"/>
      <c r="AV126" s="235"/>
      <c r="AW126" s="235"/>
      <c r="AX126" s="235"/>
      <c r="AY126" s="235"/>
      <c r="AZ126" s="235"/>
      <c r="BA126" s="235"/>
      <c r="BB126" s="235"/>
      <c r="BC126" s="235"/>
      <c r="BD126" s="236"/>
      <c r="BE126" s="226"/>
      <c r="BF126" s="226"/>
      <c r="BG126" s="226"/>
      <c r="BH126" s="226"/>
      <c r="BI126" s="226"/>
      <c r="BJ126" s="226"/>
      <c r="BK126" s="226"/>
      <c r="BL126" s="226"/>
      <c r="BM126" s="226"/>
      <c r="BN126" s="227"/>
    </row>
    <row r="127" spans="1:240" ht="18" customHeight="1">
      <c r="A127" s="160"/>
      <c r="B127" s="160"/>
      <c r="C127" s="160"/>
      <c r="D127" s="232" t="str">
        <f>X124</f>
        <v/>
      </c>
      <c r="E127" s="232"/>
      <c r="F127" s="232"/>
      <c r="G127" s="232"/>
      <c r="H127" s="232"/>
      <c r="I127" s="215" t="s">
        <v>284</v>
      </c>
      <c r="J127" s="215"/>
      <c r="K127" s="215"/>
      <c r="L127" s="215"/>
      <c r="M127" s="215"/>
      <c r="N127" s="215"/>
      <c r="O127" s="215"/>
      <c r="P127" s="215"/>
      <c r="Q127" s="215"/>
      <c r="R127" s="215"/>
      <c r="S127" s="215"/>
      <c r="T127" s="215"/>
      <c r="U127" s="215"/>
      <c r="V127" s="215"/>
      <c r="W127" s="214"/>
      <c r="X127" s="214"/>
      <c r="Y127" s="214"/>
      <c r="Z127" s="214"/>
      <c r="AA127" s="215" t="s">
        <v>285</v>
      </c>
      <c r="AB127" s="215"/>
      <c r="AC127" s="215"/>
      <c r="AD127" s="215"/>
      <c r="AE127" s="215"/>
      <c r="AF127" s="215"/>
      <c r="AG127" s="215"/>
      <c r="AH127" s="215"/>
      <c r="AI127" s="215"/>
      <c r="AJ127" s="215"/>
      <c r="AK127" s="215"/>
      <c r="AL127" s="232" t="str">
        <f>IF(ISERROR(D127*W127),"",(D127*W127))</f>
        <v/>
      </c>
      <c r="AM127" s="232"/>
      <c r="AN127" s="232"/>
      <c r="AO127" s="232"/>
      <c r="AP127" s="232"/>
      <c r="AQ127" s="215" t="s">
        <v>164</v>
      </c>
      <c r="AR127" s="215"/>
      <c r="AS127" s="215"/>
      <c r="AT127" s="215"/>
      <c r="AU127" s="215"/>
      <c r="AV127" s="215"/>
      <c r="AW127" s="215"/>
      <c r="AX127" s="215"/>
      <c r="AY127" s="215"/>
      <c r="AZ127" s="215"/>
      <c r="BA127" s="215"/>
      <c r="BB127" s="215"/>
      <c r="BC127" s="215"/>
      <c r="BD127" s="215"/>
      <c r="BE127" s="233"/>
      <c r="BF127" s="233"/>
      <c r="BG127" s="233"/>
      <c r="BH127" s="233"/>
      <c r="BI127" s="233"/>
      <c r="BJ127" s="233"/>
      <c r="BK127" s="233"/>
      <c r="BL127" s="233"/>
      <c r="BM127" s="233"/>
      <c r="BN127" s="233"/>
    </row>
    <row r="128" spans="1:240" ht="18" customHeight="1">
      <c r="A128" s="160"/>
      <c r="B128" s="160"/>
      <c r="C128" s="160"/>
      <c r="D128" s="198" t="s">
        <v>286</v>
      </c>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9"/>
    </row>
    <row r="129" spans="1:256" ht="15.75" customHeight="1">
      <c r="A129" s="160"/>
      <c r="B129" s="160"/>
      <c r="C129" s="160"/>
      <c r="D129" s="229" t="s">
        <v>283</v>
      </c>
      <c r="E129" s="230"/>
      <c r="F129" s="230"/>
      <c r="G129" s="230"/>
      <c r="H129" s="230"/>
      <c r="I129" s="230"/>
      <c r="J129" s="230"/>
      <c r="K129" s="230"/>
      <c r="L129" s="230"/>
      <c r="M129" s="230"/>
      <c r="N129" s="230"/>
      <c r="O129" s="230"/>
      <c r="P129" s="230"/>
      <c r="Q129" s="230"/>
      <c r="R129" s="230"/>
      <c r="S129" s="230"/>
      <c r="T129" s="230"/>
      <c r="U129" s="231"/>
      <c r="V129" s="222" t="s">
        <v>36</v>
      </c>
      <c r="W129" s="222"/>
      <c r="X129" s="229" t="s">
        <v>166</v>
      </c>
      <c r="Y129" s="230"/>
      <c r="Z129" s="230"/>
      <c r="AA129" s="230"/>
      <c r="AB129" s="230"/>
      <c r="AC129" s="230"/>
      <c r="AD129" s="230"/>
      <c r="AE129" s="230"/>
      <c r="AF129" s="230"/>
      <c r="AG129" s="230"/>
      <c r="AH129" s="230"/>
      <c r="AI129" s="230"/>
      <c r="AJ129" s="230"/>
      <c r="AK129" s="230"/>
      <c r="AL129" s="230"/>
      <c r="AM129" s="230"/>
      <c r="AN129" s="230"/>
      <c r="AO129" s="231"/>
      <c r="AP129" s="222" t="s">
        <v>30</v>
      </c>
      <c r="AQ129" s="222"/>
      <c r="AR129" s="234" t="s">
        <v>287</v>
      </c>
      <c r="AS129" s="235"/>
      <c r="AT129" s="235"/>
      <c r="AU129" s="235"/>
      <c r="AV129" s="235"/>
      <c r="AW129" s="235"/>
      <c r="AX129" s="235"/>
      <c r="AY129" s="235"/>
      <c r="AZ129" s="235"/>
      <c r="BA129" s="235"/>
      <c r="BB129" s="235"/>
      <c r="BC129" s="235"/>
      <c r="BD129" s="235"/>
      <c r="BE129" s="235"/>
      <c r="BF129" s="236"/>
      <c r="BG129" s="226"/>
      <c r="BH129" s="226"/>
      <c r="BI129" s="226"/>
      <c r="BJ129" s="226"/>
      <c r="BK129" s="226"/>
      <c r="BL129" s="226"/>
      <c r="BM129" s="226"/>
      <c r="BN129" s="227"/>
    </row>
    <row r="130" spans="1:256" ht="18" customHeight="1">
      <c r="A130" s="160"/>
      <c r="B130" s="160"/>
      <c r="C130" s="160"/>
      <c r="D130" s="232" t="str">
        <f>AL127</f>
        <v/>
      </c>
      <c r="E130" s="232"/>
      <c r="F130" s="232"/>
      <c r="G130" s="232"/>
      <c r="H130" s="232"/>
      <c r="I130" s="215" t="s">
        <v>288</v>
      </c>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32" t="str">
        <f>IF(ISERROR(D130*4),"",(D130*4))</f>
        <v/>
      </c>
      <c r="AG130" s="232"/>
      <c r="AH130" s="232"/>
      <c r="AI130" s="232"/>
      <c r="AJ130" s="215" t="s">
        <v>169</v>
      </c>
      <c r="AK130" s="215"/>
      <c r="AL130" s="215"/>
      <c r="AM130" s="215"/>
      <c r="AN130" s="215"/>
      <c r="AO130" s="215"/>
      <c r="AP130" s="215"/>
      <c r="AQ130" s="215"/>
      <c r="AR130" s="215"/>
      <c r="AS130" s="215"/>
      <c r="AT130" s="215"/>
      <c r="AU130" s="215"/>
      <c r="AV130" s="215"/>
      <c r="AW130" s="215"/>
      <c r="AX130" s="215"/>
      <c r="AY130" s="215"/>
      <c r="AZ130" s="215"/>
      <c r="BA130" s="215"/>
      <c r="BB130" s="215"/>
      <c r="BC130" s="215"/>
      <c r="BD130" s="215"/>
      <c r="BE130" s="215"/>
      <c r="BF130" s="215"/>
      <c r="BG130" s="215"/>
      <c r="BH130" s="215"/>
      <c r="BI130" s="215"/>
      <c r="BJ130" s="215"/>
      <c r="BK130" s="215"/>
      <c r="BL130" s="215"/>
      <c r="BM130" s="215"/>
      <c r="BN130" s="233"/>
    </row>
    <row r="131" spans="1:256" ht="18" customHeight="1">
      <c r="A131" s="228"/>
      <c r="B131" s="228"/>
      <c r="C131" s="198" t="s">
        <v>289</v>
      </c>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9"/>
    </row>
    <row r="132" spans="1:256" ht="18" customHeight="1">
      <c r="A132" s="228"/>
      <c r="B132" s="228"/>
      <c r="C132" s="228"/>
      <c r="D132" s="198" t="s">
        <v>210</v>
      </c>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9"/>
    </row>
    <row r="133" spans="1:256" ht="15.75" customHeight="1">
      <c r="A133" s="226"/>
      <c r="B133" s="226"/>
      <c r="C133" s="226"/>
      <c r="D133" s="229" t="s">
        <v>211</v>
      </c>
      <c r="E133" s="230"/>
      <c r="F133" s="230"/>
      <c r="G133" s="230"/>
      <c r="H133" s="230"/>
      <c r="I133" s="230"/>
      <c r="J133" s="230"/>
      <c r="K133" s="230"/>
      <c r="L133" s="230"/>
      <c r="M133" s="230"/>
      <c r="N133" s="230"/>
      <c r="O133" s="230"/>
      <c r="P133" s="230"/>
      <c r="Q133" s="230"/>
      <c r="R133" s="230"/>
      <c r="S133" s="230"/>
      <c r="T133" s="230"/>
      <c r="U133" s="230"/>
      <c r="V133" s="230"/>
      <c r="W133" s="230"/>
      <c r="X133" s="231"/>
      <c r="Y133" s="222" t="s">
        <v>36</v>
      </c>
      <c r="Z133" s="222"/>
      <c r="AA133" s="229" t="s">
        <v>212</v>
      </c>
      <c r="AB133" s="230"/>
      <c r="AC133" s="230"/>
      <c r="AD133" s="230"/>
      <c r="AE133" s="230"/>
      <c r="AF133" s="230"/>
      <c r="AG133" s="230"/>
      <c r="AH133" s="230"/>
      <c r="AI133" s="230"/>
      <c r="AJ133" s="230"/>
      <c r="AK133" s="230"/>
      <c r="AL133" s="230"/>
      <c r="AM133" s="231"/>
      <c r="AN133" s="222" t="s">
        <v>30</v>
      </c>
      <c r="AO133" s="222"/>
      <c r="AP133" s="229" t="s">
        <v>213</v>
      </c>
      <c r="AQ133" s="230"/>
      <c r="AR133" s="230"/>
      <c r="AS133" s="230"/>
      <c r="AT133" s="230"/>
      <c r="AU133" s="230"/>
      <c r="AV133" s="230"/>
      <c r="AW133" s="230"/>
      <c r="AX133" s="230"/>
      <c r="AY133" s="230"/>
      <c r="AZ133" s="230"/>
      <c r="BA133" s="230"/>
      <c r="BB133" s="230"/>
      <c r="BC133" s="230"/>
      <c r="BD133" s="230"/>
      <c r="BE133" s="231"/>
      <c r="BF133" s="226"/>
      <c r="BG133" s="226"/>
      <c r="BH133" s="226"/>
      <c r="BI133" s="226"/>
      <c r="BJ133" s="226"/>
      <c r="BK133" s="226"/>
      <c r="BL133" s="226"/>
      <c r="BM133" s="226"/>
      <c r="BN133" s="227"/>
    </row>
    <row r="134" spans="1:256" ht="3.95" customHeight="1">
      <c r="A134" s="226"/>
      <c r="B134" s="227"/>
      <c r="C134" s="227"/>
      <c r="D134" s="227"/>
      <c r="E134" s="227"/>
      <c r="F134" s="227"/>
      <c r="G134" s="227"/>
      <c r="H134" s="227"/>
      <c r="I134" s="227"/>
      <c r="J134" s="227"/>
      <c r="K134" s="227"/>
      <c r="L134" s="227"/>
      <c r="M134" s="227"/>
      <c r="N134" s="227"/>
      <c r="O134" s="227"/>
      <c r="P134" s="227"/>
      <c r="Q134" s="227"/>
      <c r="R134" s="227"/>
      <c r="S134" s="227"/>
      <c r="T134" s="227"/>
      <c r="U134" s="227"/>
      <c r="V134" s="227"/>
      <c r="W134" s="227"/>
      <c r="X134" s="227"/>
      <c r="Y134" s="227"/>
      <c r="Z134" s="227"/>
      <c r="AA134" s="227"/>
      <c r="AB134" s="227"/>
      <c r="AC134" s="227"/>
      <c r="AD134" s="227"/>
      <c r="AE134" s="227"/>
      <c r="AF134" s="227"/>
      <c r="AG134" s="227"/>
      <c r="AH134" s="227"/>
      <c r="AI134" s="227"/>
      <c r="AJ134" s="227"/>
      <c r="AK134" s="227"/>
      <c r="AL134" s="227"/>
      <c r="AM134" s="227"/>
      <c r="AN134" s="227"/>
      <c r="AO134" s="227"/>
      <c r="AP134" s="227"/>
      <c r="AQ134" s="227"/>
      <c r="AR134" s="227"/>
      <c r="AS134" s="227"/>
      <c r="AT134" s="227"/>
      <c r="AU134" s="227"/>
      <c r="AV134" s="227"/>
      <c r="AW134" s="227"/>
      <c r="AX134" s="227"/>
      <c r="AY134" s="227"/>
      <c r="AZ134" s="227"/>
      <c r="BA134" s="227"/>
      <c r="BB134" s="227"/>
      <c r="BC134" s="227"/>
      <c r="BD134" s="227"/>
      <c r="BE134" s="227"/>
      <c r="BF134" s="227"/>
      <c r="BG134" s="227"/>
      <c r="BH134" s="227"/>
      <c r="BI134" s="227"/>
      <c r="BJ134" s="227"/>
      <c r="BK134" s="227"/>
      <c r="BL134" s="227"/>
      <c r="BM134" s="227"/>
      <c r="BN134" s="227"/>
    </row>
    <row r="135" spans="1:256" ht="18" customHeight="1">
      <c r="A135" s="226"/>
      <c r="B135" s="226"/>
      <c r="C135" s="226"/>
      <c r="D135" s="216" t="str">
        <f>IF($Z$51=0,"",$Z$51)</f>
        <v/>
      </c>
      <c r="E135" s="216"/>
      <c r="F135" s="216"/>
      <c r="G135" s="216"/>
      <c r="H135" s="216"/>
      <c r="I135" s="216"/>
      <c r="J135" s="215" t="s">
        <v>290</v>
      </c>
      <c r="K135" s="215"/>
      <c r="L135" s="215"/>
      <c r="M135" s="215"/>
      <c r="N135" s="215"/>
      <c r="O135" s="215"/>
      <c r="P135" s="215"/>
      <c r="Q135" s="215"/>
      <c r="R135" s="215"/>
      <c r="S135" s="215"/>
      <c r="T135" s="215"/>
      <c r="U135" s="215"/>
      <c r="V135" s="215"/>
      <c r="W135" s="215"/>
      <c r="X135" s="215"/>
      <c r="Y135" s="215"/>
      <c r="Z135" s="215"/>
      <c r="AA135" s="215"/>
      <c r="AB135" s="216" t="str">
        <f>IF(ISERROR(D135*1000),"",(D135*1000))</f>
        <v/>
      </c>
      <c r="AC135" s="216"/>
      <c r="AD135" s="216"/>
      <c r="AE135" s="216"/>
      <c r="AF135" s="216"/>
      <c r="AG135" s="216"/>
      <c r="AH135" s="216"/>
      <c r="AI135" s="216"/>
      <c r="AJ135" s="216"/>
      <c r="AK135" s="215" t="s">
        <v>215</v>
      </c>
      <c r="AL135" s="215"/>
      <c r="AM135" s="215"/>
      <c r="AN135" s="215"/>
      <c r="AO135" s="215"/>
      <c r="AP135" s="215"/>
      <c r="AQ135" s="215"/>
      <c r="AR135" s="215"/>
      <c r="AS135" s="215"/>
      <c r="AT135" s="215"/>
      <c r="AU135" s="215"/>
      <c r="AV135" s="215"/>
      <c r="AW135" s="215"/>
      <c r="AX135" s="215"/>
      <c r="AY135" s="215"/>
      <c r="AZ135" s="215"/>
      <c r="BA135" s="215"/>
      <c r="BB135" s="215"/>
      <c r="BC135" s="215"/>
      <c r="BD135" s="215"/>
      <c r="BE135" s="215"/>
      <c r="BF135" s="215"/>
      <c r="BG135" s="215"/>
      <c r="BH135" s="215"/>
      <c r="BI135" s="215"/>
      <c r="BJ135" s="215"/>
      <c r="BK135" s="215"/>
      <c r="BL135" s="215"/>
      <c r="BM135" s="215"/>
      <c r="BN135" s="215"/>
    </row>
    <row r="136" spans="1:256" s="28" customFormat="1" ht="18" customHeight="1">
      <c r="A136" s="160"/>
      <c r="B136" s="160"/>
      <c r="C136" s="160"/>
      <c r="D136" s="198" t="s">
        <v>291</v>
      </c>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row>
    <row r="137" spans="1:256" ht="25.5" customHeight="1">
      <c r="A137" s="161"/>
      <c r="B137" s="161"/>
      <c r="C137" s="218"/>
      <c r="D137" s="219" t="s">
        <v>292</v>
      </c>
      <c r="E137" s="220"/>
      <c r="F137" s="220"/>
      <c r="G137" s="220"/>
      <c r="H137" s="220"/>
      <c r="I137" s="220"/>
      <c r="J137" s="220"/>
      <c r="K137" s="220"/>
      <c r="L137" s="220"/>
      <c r="M137" s="220"/>
      <c r="N137" s="220"/>
      <c r="O137" s="220"/>
      <c r="P137" s="220"/>
      <c r="Q137" s="220"/>
      <c r="R137" s="220"/>
      <c r="S137" s="221"/>
      <c r="T137" s="222" t="s">
        <v>36</v>
      </c>
      <c r="U137" s="222"/>
      <c r="V137" s="223" t="s">
        <v>293</v>
      </c>
      <c r="W137" s="224"/>
      <c r="X137" s="224"/>
      <c r="Y137" s="224"/>
      <c r="Z137" s="224"/>
      <c r="AA137" s="224"/>
      <c r="AB137" s="224"/>
      <c r="AC137" s="224"/>
      <c r="AD137" s="224"/>
      <c r="AE137" s="224"/>
      <c r="AF137" s="224"/>
      <c r="AG137" s="224"/>
      <c r="AH137" s="224"/>
      <c r="AI137" s="225"/>
      <c r="AJ137" s="222" t="s">
        <v>28</v>
      </c>
      <c r="AK137" s="222"/>
      <c r="AL137" s="223" t="s">
        <v>213</v>
      </c>
      <c r="AM137" s="224"/>
      <c r="AN137" s="224"/>
      <c r="AO137" s="224"/>
      <c r="AP137" s="224"/>
      <c r="AQ137" s="224"/>
      <c r="AR137" s="224"/>
      <c r="AS137" s="224"/>
      <c r="AT137" s="224"/>
      <c r="AU137" s="224"/>
      <c r="AV137" s="224"/>
      <c r="AW137" s="224"/>
      <c r="AX137" s="225"/>
      <c r="AY137" s="222" t="s">
        <v>30</v>
      </c>
      <c r="AZ137" s="222"/>
      <c r="BA137" s="223" t="s">
        <v>294</v>
      </c>
      <c r="BB137" s="224"/>
      <c r="BC137" s="224"/>
      <c r="BD137" s="224"/>
      <c r="BE137" s="224"/>
      <c r="BF137" s="224"/>
      <c r="BG137" s="224"/>
      <c r="BH137" s="224"/>
      <c r="BI137" s="224"/>
      <c r="BJ137" s="224"/>
      <c r="BK137" s="225"/>
      <c r="BL137" s="161"/>
      <c r="BM137" s="161"/>
      <c r="BN137" s="212"/>
    </row>
    <row r="138" spans="1:256" ht="18" customHeight="1">
      <c r="A138" s="160"/>
      <c r="B138" s="160"/>
      <c r="C138" s="160"/>
      <c r="D138" s="213"/>
      <c r="E138" s="214"/>
      <c r="F138" s="214"/>
      <c r="G138" s="214"/>
      <c r="H138" s="214"/>
      <c r="I138" s="214"/>
      <c r="J138" s="214"/>
      <c r="K138" s="214"/>
      <c r="L138" s="215" t="s">
        <v>295</v>
      </c>
      <c r="M138" s="215"/>
      <c r="N138" s="215"/>
      <c r="O138" s="215"/>
      <c r="P138" s="215"/>
      <c r="Q138" s="215"/>
      <c r="R138" s="215"/>
      <c r="S138" s="215"/>
      <c r="T138" s="216" t="str">
        <f>AB135</f>
        <v/>
      </c>
      <c r="U138" s="216"/>
      <c r="V138" s="216"/>
      <c r="W138" s="216"/>
      <c r="X138" s="216"/>
      <c r="Y138" s="216"/>
      <c r="Z138" s="216"/>
      <c r="AA138" s="216"/>
      <c r="AB138" s="215" t="s">
        <v>296</v>
      </c>
      <c r="AC138" s="215"/>
      <c r="AD138" s="215"/>
      <c r="AE138" s="215"/>
      <c r="AF138" s="215"/>
      <c r="AG138" s="215"/>
      <c r="AH138" s="215"/>
      <c r="AI138" s="215"/>
      <c r="AJ138" s="215"/>
      <c r="AK138" s="215"/>
      <c r="AL138" s="215"/>
      <c r="AM138" s="215"/>
      <c r="AN138" s="215"/>
      <c r="AO138" s="217" t="str">
        <f>IF(ISERROR(D138/T138),"",(D138*0.7/T138))</f>
        <v/>
      </c>
      <c r="AP138" s="217"/>
      <c r="AQ138" s="217"/>
      <c r="AR138" s="217"/>
      <c r="AS138" s="217"/>
      <c r="AT138" s="215" t="s">
        <v>297</v>
      </c>
      <c r="AU138" s="215"/>
      <c r="AV138" s="215"/>
      <c r="AW138" s="215"/>
      <c r="AX138" s="215"/>
      <c r="AY138" s="215"/>
      <c r="AZ138" s="215"/>
      <c r="BA138" s="215"/>
      <c r="BB138" s="215"/>
      <c r="BC138" s="215"/>
      <c r="BD138" s="215"/>
      <c r="BE138" s="215"/>
      <c r="BF138" s="215"/>
      <c r="BG138" s="215"/>
      <c r="BH138" s="215"/>
      <c r="BI138" s="215"/>
      <c r="BJ138" s="215"/>
      <c r="BK138" s="215"/>
      <c r="BL138" s="215"/>
      <c r="BM138" s="215"/>
      <c r="BN138" s="215"/>
    </row>
    <row r="139" spans="1:256" s="56" customFormat="1" ht="18" customHeight="1">
      <c r="A139" s="160"/>
      <c r="B139" s="160"/>
      <c r="C139" s="198" t="s">
        <v>298</v>
      </c>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row>
    <row r="140" spans="1:256" ht="15.75" customHeight="1">
      <c r="A140" s="160"/>
      <c r="B140" s="160"/>
      <c r="C140" s="160"/>
      <c r="D140" s="184" t="s">
        <v>113</v>
      </c>
      <c r="E140" s="185"/>
      <c r="F140" s="186" t="s">
        <v>171</v>
      </c>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6"/>
      <c r="BM140" s="186"/>
      <c r="BN140" s="199"/>
    </row>
    <row r="141" spans="1:256" ht="34.5" customHeight="1">
      <c r="A141" s="160"/>
      <c r="B141" s="160"/>
      <c r="C141" s="160"/>
      <c r="D141" s="160"/>
      <c r="E141" s="170"/>
      <c r="F141" s="200" t="s">
        <v>172</v>
      </c>
      <c r="G141" s="194"/>
      <c r="H141" s="194"/>
      <c r="I141" s="194"/>
      <c r="J141" s="194"/>
      <c r="K141" s="194"/>
      <c r="L141" s="194"/>
      <c r="M141" s="194"/>
      <c r="N141" s="194"/>
      <c r="O141" s="194"/>
      <c r="P141" s="194"/>
      <c r="Q141" s="194"/>
      <c r="R141" s="194"/>
      <c r="S141" s="194"/>
      <c r="T141" s="194"/>
      <c r="U141" s="194"/>
      <c r="V141" s="194"/>
      <c r="W141" s="194"/>
      <c r="X141" s="194"/>
      <c r="Y141" s="194"/>
      <c r="Z141" s="194"/>
      <c r="AA141" s="194"/>
      <c r="AB141" s="194"/>
      <c r="AC141" s="201"/>
      <c r="AD141" s="202" t="s">
        <v>173</v>
      </c>
      <c r="AE141" s="203"/>
      <c r="AF141" s="203"/>
      <c r="AG141" s="203"/>
      <c r="AH141" s="203"/>
      <c r="AI141" s="203"/>
      <c r="AJ141" s="204"/>
      <c r="AK141" s="205" t="s">
        <v>174</v>
      </c>
      <c r="AL141" s="206"/>
      <c r="AM141" s="206"/>
      <c r="AN141" s="206"/>
      <c r="AO141" s="206"/>
      <c r="AP141" s="206"/>
      <c r="AQ141" s="206"/>
      <c r="AR141" s="206"/>
      <c r="AS141" s="207"/>
      <c r="AT141" s="202" t="s">
        <v>175</v>
      </c>
      <c r="AU141" s="203"/>
      <c r="AV141" s="203"/>
      <c r="AW141" s="203"/>
      <c r="AX141" s="208"/>
      <c r="AY141" s="209" t="str">
        <f>IF(ISERROR(ROUNDUP($AL$127,0)),"",(ROUNDUP($AL$127,0)))</f>
        <v/>
      </c>
      <c r="AZ141" s="210"/>
      <c r="BA141" s="210"/>
      <c r="BB141" s="210"/>
      <c r="BC141" s="211" t="s">
        <v>176</v>
      </c>
      <c r="BD141" s="211"/>
      <c r="BE141" s="211"/>
      <c r="BF141" s="211"/>
      <c r="BG141" s="211"/>
      <c r="BH141" s="211"/>
      <c r="BI141" s="211"/>
      <c r="BJ141" s="211"/>
      <c r="BK141" s="211"/>
      <c r="BL141" s="211"/>
      <c r="BM141" s="211"/>
      <c r="BN141" s="211"/>
    </row>
    <row r="142" spans="1:256" s="57" customFormat="1" ht="15.75" customHeight="1">
      <c r="A142" s="160"/>
      <c r="B142" s="160"/>
      <c r="C142" s="160"/>
      <c r="D142" s="160"/>
      <c r="E142" s="170"/>
      <c r="F142" s="180" t="s">
        <v>177</v>
      </c>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2">
        <v>10</v>
      </c>
      <c r="AE142" s="182"/>
      <c r="AF142" s="182"/>
      <c r="AG142" s="182"/>
      <c r="AH142" s="182"/>
      <c r="AI142" s="182"/>
      <c r="AJ142" s="182"/>
      <c r="AK142" s="183" t="s">
        <v>178</v>
      </c>
      <c r="AL142" s="183"/>
      <c r="AM142" s="183"/>
      <c r="AN142" s="183"/>
      <c r="AO142" s="183"/>
      <c r="AP142" s="183"/>
      <c r="AQ142" s="183"/>
      <c r="AR142" s="183"/>
      <c r="AS142" s="183"/>
      <c r="AT142" s="178" t="str">
        <f t="shared" ref="AT142:AT147" si="0">IF(ISERROR($AD142*$AY$141),"",($AD142*$AY$141))</f>
        <v/>
      </c>
      <c r="AU142" s="178"/>
      <c r="AV142" s="178"/>
      <c r="AW142" s="178"/>
      <c r="AX142" s="179"/>
      <c r="AY142" s="174"/>
      <c r="AZ142" s="161"/>
      <c r="BA142" s="161"/>
      <c r="BB142" s="161"/>
      <c r="BC142" s="161"/>
      <c r="BD142" s="161"/>
      <c r="BE142" s="161"/>
      <c r="BF142" s="161"/>
      <c r="BG142" s="161"/>
      <c r="BH142" s="161"/>
      <c r="BI142" s="161"/>
      <c r="BJ142" s="161"/>
      <c r="BK142" s="161"/>
      <c r="BL142" s="161"/>
      <c r="BM142" s="161"/>
      <c r="BN142" s="161"/>
    </row>
    <row r="143" spans="1:256" s="40" customFormat="1" ht="15.75" customHeight="1">
      <c r="A143" s="160"/>
      <c r="B143" s="160"/>
      <c r="C143" s="160"/>
      <c r="D143" s="160"/>
      <c r="E143" s="170"/>
      <c r="F143" s="180" t="s">
        <v>179</v>
      </c>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7">
        <v>1</v>
      </c>
      <c r="AE143" s="187"/>
      <c r="AF143" s="187"/>
      <c r="AG143" s="187"/>
      <c r="AH143" s="187"/>
      <c r="AI143" s="187"/>
      <c r="AJ143" s="187"/>
      <c r="AK143" s="183" t="s">
        <v>180</v>
      </c>
      <c r="AL143" s="183"/>
      <c r="AM143" s="183"/>
      <c r="AN143" s="183"/>
      <c r="AO143" s="183"/>
      <c r="AP143" s="183"/>
      <c r="AQ143" s="183"/>
      <c r="AR143" s="183"/>
      <c r="AS143" s="183"/>
      <c r="AT143" s="178" t="str">
        <f t="shared" si="0"/>
        <v/>
      </c>
      <c r="AU143" s="178"/>
      <c r="AV143" s="178"/>
      <c r="AW143" s="178"/>
      <c r="AX143" s="179"/>
      <c r="AY143" s="174"/>
      <c r="AZ143" s="161"/>
      <c r="BA143" s="161"/>
      <c r="BB143" s="161"/>
      <c r="BC143" s="161"/>
      <c r="BD143" s="161"/>
      <c r="BE143" s="161"/>
      <c r="BF143" s="161"/>
      <c r="BG143" s="161"/>
      <c r="BH143" s="161"/>
      <c r="BI143" s="161"/>
      <c r="BJ143" s="161"/>
      <c r="BK143" s="161"/>
      <c r="BL143" s="161"/>
      <c r="BM143" s="161"/>
      <c r="BN143" s="161"/>
    </row>
    <row r="144" spans="1:256" s="40" customFormat="1" ht="15.75" customHeight="1">
      <c r="A144" s="160"/>
      <c r="B144" s="160"/>
      <c r="C144" s="160"/>
      <c r="D144" s="160"/>
      <c r="E144" s="170"/>
      <c r="F144" s="180" t="s">
        <v>299</v>
      </c>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7">
        <v>0.5</v>
      </c>
      <c r="AE144" s="187"/>
      <c r="AF144" s="187"/>
      <c r="AG144" s="187"/>
      <c r="AH144" s="187"/>
      <c r="AI144" s="187"/>
      <c r="AJ144" s="187"/>
      <c r="AK144" s="183" t="s">
        <v>182</v>
      </c>
      <c r="AL144" s="183"/>
      <c r="AM144" s="183"/>
      <c r="AN144" s="183"/>
      <c r="AO144" s="183"/>
      <c r="AP144" s="183"/>
      <c r="AQ144" s="183"/>
      <c r="AR144" s="183"/>
      <c r="AS144" s="183"/>
      <c r="AT144" s="178" t="str">
        <f t="shared" si="0"/>
        <v/>
      </c>
      <c r="AU144" s="178"/>
      <c r="AV144" s="178"/>
      <c r="AW144" s="178"/>
      <c r="AX144" s="179"/>
      <c r="AY144" s="174"/>
      <c r="AZ144" s="161"/>
      <c r="BA144" s="161"/>
      <c r="BB144" s="161"/>
      <c r="BC144" s="161"/>
      <c r="BD144" s="161"/>
      <c r="BE144" s="161"/>
      <c r="BF144" s="161"/>
      <c r="BG144" s="161"/>
      <c r="BH144" s="161"/>
      <c r="BI144" s="161"/>
      <c r="BJ144" s="161"/>
      <c r="BK144" s="161"/>
      <c r="BL144" s="161"/>
      <c r="BM144" s="161"/>
      <c r="BN144" s="161"/>
    </row>
    <row r="145" spans="1:66" s="40" customFormat="1" ht="15.75" customHeight="1">
      <c r="A145" s="160"/>
      <c r="B145" s="160"/>
      <c r="C145" s="160"/>
      <c r="D145" s="160"/>
      <c r="E145" s="170"/>
      <c r="F145" s="180" t="s">
        <v>300</v>
      </c>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2">
        <v>0.5</v>
      </c>
      <c r="AE145" s="182"/>
      <c r="AF145" s="182"/>
      <c r="AG145" s="182"/>
      <c r="AH145" s="182"/>
      <c r="AI145" s="182"/>
      <c r="AJ145" s="182"/>
      <c r="AK145" s="183" t="s">
        <v>182</v>
      </c>
      <c r="AL145" s="183"/>
      <c r="AM145" s="183"/>
      <c r="AN145" s="183"/>
      <c r="AO145" s="183"/>
      <c r="AP145" s="183"/>
      <c r="AQ145" s="183"/>
      <c r="AR145" s="183"/>
      <c r="AS145" s="183"/>
      <c r="AT145" s="178" t="str">
        <f t="shared" si="0"/>
        <v/>
      </c>
      <c r="AU145" s="178"/>
      <c r="AV145" s="178"/>
      <c r="AW145" s="178"/>
      <c r="AX145" s="179"/>
      <c r="AY145" s="174"/>
      <c r="AZ145" s="161"/>
      <c r="BA145" s="161"/>
      <c r="BB145" s="161"/>
      <c r="BC145" s="161"/>
      <c r="BD145" s="161"/>
      <c r="BE145" s="161"/>
      <c r="BF145" s="161"/>
      <c r="BG145" s="161"/>
      <c r="BH145" s="161"/>
      <c r="BI145" s="161"/>
      <c r="BJ145" s="161"/>
      <c r="BK145" s="161"/>
      <c r="BL145" s="161"/>
      <c r="BM145" s="161"/>
      <c r="BN145" s="161"/>
    </row>
    <row r="146" spans="1:66" s="40" customFormat="1" ht="15.75" customHeight="1">
      <c r="A146" s="160"/>
      <c r="B146" s="160"/>
      <c r="C146" s="160"/>
      <c r="D146" s="160"/>
      <c r="E146" s="170"/>
      <c r="F146" s="180" t="s">
        <v>301</v>
      </c>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7">
        <v>36</v>
      </c>
      <c r="AE146" s="187"/>
      <c r="AF146" s="187"/>
      <c r="AG146" s="187"/>
      <c r="AH146" s="187"/>
      <c r="AI146" s="187"/>
      <c r="AJ146" s="187"/>
      <c r="AK146" s="183" t="s">
        <v>185</v>
      </c>
      <c r="AL146" s="183"/>
      <c r="AM146" s="183"/>
      <c r="AN146" s="183"/>
      <c r="AO146" s="183"/>
      <c r="AP146" s="183"/>
      <c r="AQ146" s="183"/>
      <c r="AR146" s="183"/>
      <c r="AS146" s="183"/>
      <c r="AT146" s="178" t="str">
        <f t="shared" si="0"/>
        <v/>
      </c>
      <c r="AU146" s="178"/>
      <c r="AV146" s="178"/>
      <c r="AW146" s="178"/>
      <c r="AX146" s="179"/>
      <c r="AY146" s="174"/>
      <c r="AZ146" s="161"/>
      <c r="BA146" s="161"/>
      <c r="BB146" s="161"/>
      <c r="BC146" s="161"/>
      <c r="BD146" s="161"/>
      <c r="BE146" s="161"/>
      <c r="BF146" s="161"/>
      <c r="BG146" s="161"/>
      <c r="BH146" s="161"/>
      <c r="BI146" s="161"/>
      <c r="BJ146" s="161"/>
      <c r="BK146" s="161"/>
      <c r="BL146" s="161"/>
      <c r="BM146" s="161"/>
      <c r="BN146" s="161"/>
    </row>
    <row r="147" spans="1:66" s="40" customFormat="1" ht="15.75" customHeight="1">
      <c r="A147" s="160"/>
      <c r="B147" s="160"/>
      <c r="C147" s="160"/>
      <c r="D147" s="160"/>
      <c r="E147" s="170"/>
      <c r="F147" s="188" t="s">
        <v>186</v>
      </c>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90">
        <v>2</v>
      </c>
      <c r="AE147" s="190"/>
      <c r="AF147" s="190"/>
      <c r="AG147" s="190"/>
      <c r="AH147" s="190"/>
      <c r="AI147" s="190"/>
      <c r="AJ147" s="190"/>
      <c r="AK147" s="191" t="s">
        <v>187</v>
      </c>
      <c r="AL147" s="191"/>
      <c r="AM147" s="191"/>
      <c r="AN147" s="191"/>
      <c r="AO147" s="191"/>
      <c r="AP147" s="191"/>
      <c r="AQ147" s="191"/>
      <c r="AR147" s="191"/>
      <c r="AS147" s="191"/>
      <c r="AT147" s="192" t="str">
        <f t="shared" si="0"/>
        <v/>
      </c>
      <c r="AU147" s="192"/>
      <c r="AV147" s="192"/>
      <c r="AW147" s="192"/>
      <c r="AX147" s="193"/>
      <c r="AY147" s="174"/>
      <c r="AZ147" s="161"/>
      <c r="BA147" s="161"/>
      <c r="BB147" s="161"/>
      <c r="BC147" s="161"/>
      <c r="BD147" s="161"/>
      <c r="BE147" s="161"/>
      <c r="BF147" s="161"/>
      <c r="BG147" s="161"/>
      <c r="BH147" s="161"/>
      <c r="BI147" s="161"/>
      <c r="BJ147" s="161"/>
      <c r="BK147" s="161"/>
      <c r="BL147" s="161"/>
      <c r="BM147" s="161"/>
      <c r="BN147" s="161"/>
    </row>
    <row r="148" spans="1:66" s="40" customFormat="1" ht="15.75" customHeight="1">
      <c r="A148" s="160"/>
      <c r="B148" s="160"/>
      <c r="C148" s="160"/>
      <c r="D148" s="160"/>
      <c r="E148" s="160"/>
      <c r="F148" s="194" t="s">
        <v>188</v>
      </c>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5" t="s">
        <v>189</v>
      </c>
      <c r="AE148" s="195"/>
      <c r="AF148" s="195"/>
      <c r="AG148" s="195"/>
      <c r="AH148" s="195"/>
      <c r="AI148" s="195"/>
      <c r="AJ148" s="195"/>
      <c r="AK148" s="58"/>
      <c r="AL148" s="59"/>
      <c r="AM148" s="59"/>
      <c r="AN148" s="59"/>
      <c r="AO148" s="59"/>
      <c r="AP148" s="59"/>
      <c r="AQ148" s="59"/>
      <c r="AR148" s="59"/>
      <c r="AS148" s="59"/>
      <c r="AT148" s="196" t="str">
        <f>IF(SUM(AT142:AX147)=0,"",SUM(AT142:AX147))</f>
        <v/>
      </c>
      <c r="AU148" s="196"/>
      <c r="AV148" s="196"/>
      <c r="AW148" s="196"/>
      <c r="AX148" s="197"/>
      <c r="AY148" s="161"/>
      <c r="AZ148" s="161"/>
      <c r="BA148" s="161"/>
      <c r="BB148" s="161"/>
      <c r="BC148" s="161"/>
      <c r="BD148" s="161"/>
      <c r="BE148" s="161"/>
      <c r="BF148" s="161"/>
      <c r="BG148" s="161"/>
      <c r="BH148" s="161"/>
      <c r="BI148" s="161"/>
      <c r="BJ148" s="161"/>
      <c r="BK148" s="161"/>
      <c r="BL148" s="161"/>
      <c r="BM148" s="161"/>
      <c r="BN148" s="161"/>
    </row>
    <row r="149" spans="1:66" ht="18.75" customHeight="1">
      <c r="A149" s="160"/>
      <c r="B149" s="160"/>
      <c r="C149" s="160"/>
      <c r="D149" s="184" t="s">
        <v>116</v>
      </c>
      <c r="E149" s="185"/>
      <c r="F149" s="186" t="s">
        <v>190</v>
      </c>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c r="BI149" s="186"/>
      <c r="BJ149" s="186"/>
      <c r="BK149" s="186"/>
      <c r="BL149" s="186"/>
      <c r="BM149" s="186"/>
      <c r="BN149" s="186"/>
    </row>
    <row r="150" spans="1:66" ht="15.75" customHeight="1">
      <c r="A150" s="160"/>
      <c r="B150" s="160"/>
      <c r="C150" s="160"/>
      <c r="D150" s="160"/>
      <c r="E150" s="170"/>
      <c r="F150" s="171" t="s">
        <v>191</v>
      </c>
      <c r="G150" s="172"/>
      <c r="H150" s="172"/>
      <c r="I150" s="172"/>
      <c r="J150" s="172"/>
      <c r="K150" s="172" t="s">
        <v>192</v>
      </c>
      <c r="L150" s="172"/>
      <c r="M150" s="172"/>
      <c r="N150" s="172"/>
      <c r="O150" s="172"/>
      <c r="P150" s="172"/>
      <c r="Q150" s="172"/>
      <c r="R150" s="172"/>
      <c r="S150" s="172" t="s">
        <v>193</v>
      </c>
      <c r="T150" s="172"/>
      <c r="U150" s="172"/>
      <c r="V150" s="172"/>
      <c r="W150" s="172"/>
      <c r="X150" s="172"/>
      <c r="Y150" s="173"/>
      <c r="Z150" s="174"/>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c r="BN150" s="161"/>
    </row>
    <row r="151" spans="1:66" ht="15.75" customHeight="1">
      <c r="A151" s="160"/>
      <c r="B151" s="160"/>
      <c r="C151" s="160"/>
      <c r="D151" s="160"/>
      <c r="E151" s="160"/>
      <c r="F151" s="175" t="s">
        <v>194</v>
      </c>
      <c r="G151" s="175"/>
      <c r="H151" s="175"/>
      <c r="I151" s="175"/>
      <c r="J151" s="175"/>
      <c r="K151" s="168" t="s">
        <v>195</v>
      </c>
      <c r="L151" s="168"/>
      <c r="M151" s="168"/>
      <c r="N151" s="168"/>
      <c r="O151" s="168"/>
      <c r="P151" s="168"/>
      <c r="Q151" s="168"/>
      <c r="R151" s="168"/>
      <c r="S151" s="169" t="s">
        <v>196</v>
      </c>
      <c r="T151" s="169"/>
      <c r="U151" s="169"/>
      <c r="V151" s="169"/>
      <c r="W151" s="169"/>
      <c r="X151" s="169"/>
      <c r="Y151" s="169"/>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c r="BN151" s="161"/>
    </row>
    <row r="152" spans="1:66" ht="15.75" customHeight="1">
      <c r="A152" s="160"/>
      <c r="B152" s="160"/>
      <c r="C152" s="160"/>
      <c r="D152" s="160"/>
      <c r="E152" s="160"/>
      <c r="F152" s="176" t="s">
        <v>197</v>
      </c>
      <c r="G152" s="176"/>
      <c r="H152" s="176"/>
      <c r="I152" s="176"/>
      <c r="J152" s="176"/>
      <c r="K152" s="168" t="s">
        <v>195</v>
      </c>
      <c r="L152" s="168"/>
      <c r="M152" s="168"/>
      <c r="N152" s="168"/>
      <c r="O152" s="168"/>
      <c r="P152" s="168"/>
      <c r="Q152" s="168"/>
      <c r="R152" s="168"/>
      <c r="S152" s="177" t="s">
        <v>198</v>
      </c>
      <c r="T152" s="177"/>
      <c r="U152" s="177"/>
      <c r="V152" s="177"/>
      <c r="W152" s="177"/>
      <c r="X152" s="177"/>
      <c r="Y152" s="177"/>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c r="BN152" s="161"/>
    </row>
    <row r="153" spans="1:66" ht="15.75" customHeight="1">
      <c r="A153" s="160"/>
      <c r="B153" s="160"/>
      <c r="C153" s="160"/>
      <c r="D153" s="160"/>
      <c r="E153" s="160"/>
      <c r="F153" s="176"/>
      <c r="G153" s="176"/>
      <c r="H153" s="176"/>
      <c r="I153" s="176"/>
      <c r="J153" s="176"/>
      <c r="K153" s="168" t="s">
        <v>199</v>
      </c>
      <c r="L153" s="168"/>
      <c r="M153" s="168"/>
      <c r="N153" s="168"/>
      <c r="O153" s="168"/>
      <c r="P153" s="168"/>
      <c r="Q153" s="168"/>
      <c r="R153" s="168"/>
      <c r="S153" s="169" t="s">
        <v>200</v>
      </c>
      <c r="T153" s="169"/>
      <c r="U153" s="169"/>
      <c r="V153" s="169"/>
      <c r="W153" s="169"/>
      <c r="X153" s="169"/>
      <c r="Y153" s="169"/>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c r="BN153" s="161"/>
    </row>
    <row r="154" spans="1:66" ht="15.75" customHeight="1">
      <c r="A154" s="160"/>
      <c r="B154" s="160"/>
      <c r="C154" s="160"/>
      <c r="D154" s="160"/>
      <c r="E154" s="160"/>
      <c r="F154" s="176"/>
      <c r="G154" s="176"/>
      <c r="H154" s="176"/>
      <c r="I154" s="176"/>
      <c r="J154" s="176"/>
      <c r="K154" s="168" t="s">
        <v>201</v>
      </c>
      <c r="L154" s="168"/>
      <c r="M154" s="168"/>
      <c r="N154" s="168"/>
      <c r="O154" s="168"/>
      <c r="P154" s="168"/>
      <c r="Q154" s="168"/>
      <c r="R154" s="168"/>
      <c r="S154" s="177" t="s">
        <v>200</v>
      </c>
      <c r="T154" s="177"/>
      <c r="U154" s="177"/>
      <c r="V154" s="177"/>
      <c r="W154" s="177"/>
      <c r="X154" s="177"/>
      <c r="Y154" s="177"/>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c r="BN154" s="161"/>
    </row>
    <row r="155" spans="1:66" ht="15.75" customHeight="1">
      <c r="A155" s="30"/>
      <c r="B155" s="30"/>
      <c r="C155" s="30"/>
      <c r="D155" s="30"/>
      <c r="E155" s="30"/>
      <c r="F155" s="167" t="s">
        <v>194</v>
      </c>
      <c r="G155" s="167"/>
      <c r="H155" s="167"/>
      <c r="I155" s="167"/>
      <c r="J155" s="167"/>
      <c r="K155" s="168" t="s">
        <v>201</v>
      </c>
      <c r="L155" s="168"/>
      <c r="M155" s="168"/>
      <c r="N155" s="168"/>
      <c r="O155" s="168"/>
      <c r="P155" s="168"/>
      <c r="Q155" s="168"/>
      <c r="R155" s="168"/>
      <c r="S155" s="169" t="s">
        <v>202</v>
      </c>
      <c r="T155" s="169"/>
      <c r="U155" s="169"/>
      <c r="V155" s="169"/>
      <c r="W155" s="169"/>
      <c r="X155" s="169"/>
      <c r="Y155" s="169"/>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row>
    <row r="156" spans="1:66" s="30" customFormat="1" ht="15.75" customHeight="1">
      <c r="A156" s="160"/>
      <c r="B156" s="160"/>
      <c r="C156" s="160"/>
      <c r="D156" s="166" t="s">
        <v>121</v>
      </c>
      <c r="E156" s="163"/>
      <c r="F156" s="159" t="s">
        <v>203</v>
      </c>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c r="BA156" s="159"/>
      <c r="BB156" s="159"/>
      <c r="BC156" s="159"/>
      <c r="BD156" s="159"/>
      <c r="BE156" s="159"/>
      <c r="BF156" s="159"/>
      <c r="BG156" s="159"/>
      <c r="BH156" s="159"/>
      <c r="BI156" s="159"/>
      <c r="BJ156" s="159"/>
      <c r="BK156" s="159"/>
      <c r="BL156" s="159"/>
      <c r="BM156" s="159"/>
      <c r="BN156" s="162"/>
    </row>
    <row r="157" spans="1:66" s="30" customFormat="1" ht="15.75" customHeight="1">
      <c r="A157" s="160"/>
      <c r="B157" s="160"/>
      <c r="C157" s="160"/>
      <c r="D157" s="160"/>
      <c r="E157" s="160"/>
      <c r="F157" s="159" t="s">
        <v>302</v>
      </c>
      <c r="G157" s="159"/>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159"/>
      <c r="AY157" s="159"/>
      <c r="AZ157" s="159"/>
      <c r="BA157" s="159"/>
      <c r="BB157" s="159"/>
      <c r="BC157" s="159"/>
      <c r="BD157" s="159"/>
      <c r="BE157" s="159"/>
      <c r="BF157" s="159"/>
      <c r="BG157" s="159"/>
      <c r="BH157" s="159"/>
      <c r="BI157" s="159"/>
      <c r="BJ157" s="159"/>
      <c r="BK157" s="159"/>
      <c r="BL157" s="159"/>
      <c r="BM157" s="159"/>
      <c r="BN157" s="162"/>
    </row>
    <row r="158" spans="1:66" s="30" customFormat="1" ht="15.75" customHeight="1">
      <c r="A158" s="160"/>
      <c r="B158" s="160"/>
      <c r="C158" s="160"/>
      <c r="D158" s="166" t="s">
        <v>124</v>
      </c>
      <c r="E158" s="163"/>
      <c r="F158" s="159" t="s">
        <v>206</v>
      </c>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9"/>
      <c r="BB158" s="159"/>
      <c r="BC158" s="159"/>
      <c r="BD158" s="159"/>
      <c r="BE158" s="159"/>
      <c r="BF158" s="159"/>
      <c r="BG158" s="159"/>
      <c r="BH158" s="159"/>
      <c r="BI158" s="159"/>
      <c r="BJ158" s="159"/>
      <c r="BK158" s="159"/>
      <c r="BL158" s="159"/>
      <c r="BM158" s="159"/>
      <c r="BN158" s="162"/>
    </row>
    <row r="159" spans="1:66" ht="15.75" customHeight="1">
      <c r="A159" s="160"/>
      <c r="B159" s="160"/>
      <c r="C159" s="160"/>
      <c r="D159" s="166" t="s">
        <v>126</v>
      </c>
      <c r="E159" s="163"/>
      <c r="F159" s="159" t="s">
        <v>207</v>
      </c>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c r="BH159" s="159"/>
      <c r="BI159" s="159"/>
      <c r="BJ159" s="159"/>
      <c r="BK159" s="159"/>
      <c r="BL159" s="159"/>
      <c r="BM159" s="159"/>
      <c r="BN159" s="159"/>
    </row>
    <row r="160" spans="1:66" ht="8.25" customHeight="1">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c r="AP160" s="160"/>
      <c r="AQ160" s="160"/>
      <c r="AR160" s="160"/>
      <c r="AS160" s="160"/>
      <c r="AT160" s="160"/>
      <c r="AU160" s="160"/>
      <c r="AV160" s="160"/>
      <c r="AW160" s="160"/>
      <c r="AX160" s="160"/>
      <c r="AY160" s="160"/>
      <c r="AZ160" s="160"/>
      <c r="BA160" s="160"/>
      <c r="BB160" s="160"/>
      <c r="BC160" s="160"/>
      <c r="BD160" s="160"/>
      <c r="BE160" s="160"/>
      <c r="BF160" s="160"/>
      <c r="BG160" s="160"/>
      <c r="BH160" s="160"/>
      <c r="BI160" s="160"/>
      <c r="BJ160" s="160"/>
      <c r="BK160" s="160"/>
      <c r="BL160" s="160"/>
      <c r="BM160" s="160"/>
      <c r="BN160" s="163"/>
    </row>
    <row r="161" spans="1:66" s="49" customFormat="1" ht="15.75" customHeight="1">
      <c r="A161" s="164" t="s">
        <v>208</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5"/>
    </row>
    <row r="162" spans="1:66" ht="13.5" customHeight="1">
      <c r="A162" s="30"/>
      <c r="B162" s="159" t="s">
        <v>209</v>
      </c>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c r="BH162" s="159"/>
      <c r="BI162" s="159"/>
      <c r="BJ162" s="159"/>
      <c r="BK162" s="159"/>
      <c r="BL162" s="159"/>
      <c r="BM162" s="159"/>
      <c r="BN162" s="159"/>
    </row>
    <row r="163" spans="1:66" ht="13.5" customHeight="1">
      <c r="A163" s="30"/>
      <c r="B163" s="159" t="s">
        <v>303</v>
      </c>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159"/>
      <c r="BA163" s="159"/>
      <c r="BB163" s="159"/>
      <c r="BC163" s="159"/>
      <c r="BD163" s="159"/>
      <c r="BE163" s="159"/>
      <c r="BF163" s="159"/>
      <c r="BG163" s="159"/>
      <c r="BH163" s="159"/>
      <c r="BI163" s="159"/>
      <c r="BJ163" s="159"/>
      <c r="BK163" s="159"/>
      <c r="BL163" s="159"/>
      <c r="BM163" s="159"/>
      <c r="BN163" s="159"/>
    </row>
    <row r="164" spans="1:66" ht="13.5" customHeight="1">
      <c r="A164" s="30"/>
      <c r="B164" s="159" t="s">
        <v>304</v>
      </c>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c r="BH164" s="159"/>
      <c r="BI164" s="159"/>
      <c r="BJ164" s="159"/>
      <c r="BK164" s="159"/>
      <c r="BL164" s="159"/>
      <c r="BM164" s="159"/>
      <c r="BN164" s="159"/>
    </row>
    <row r="165" spans="1:66" s="30" customFormat="1" ht="13.5" customHeight="1">
      <c r="B165" s="159" t="s">
        <v>305</v>
      </c>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c r="BH165" s="159"/>
      <c r="BI165" s="159"/>
      <c r="BJ165" s="159"/>
      <c r="BK165" s="159"/>
      <c r="BL165" s="159"/>
      <c r="BM165" s="159"/>
      <c r="BN165" s="162"/>
    </row>
    <row r="166" spans="1:66" s="30" customFormat="1" ht="6.75" customHeight="1">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c r="AQ166" s="160"/>
      <c r="AR166" s="160"/>
      <c r="AS166" s="160"/>
      <c r="AT166" s="160"/>
      <c r="AU166" s="160"/>
      <c r="AV166" s="160"/>
      <c r="AW166" s="160"/>
      <c r="AX166" s="160"/>
      <c r="AY166" s="160"/>
      <c r="AZ166" s="160"/>
      <c r="BA166" s="160"/>
      <c r="BB166" s="160"/>
      <c r="BC166" s="160"/>
      <c r="BD166" s="160"/>
      <c r="BE166" s="160"/>
      <c r="BF166" s="160"/>
      <c r="BG166" s="160"/>
      <c r="BH166" s="160"/>
      <c r="BI166" s="160"/>
      <c r="BJ166" s="160"/>
      <c r="BK166" s="160"/>
      <c r="BL166" s="160"/>
      <c r="BM166" s="160"/>
      <c r="BN166" s="163"/>
    </row>
    <row r="167" spans="1:66" s="60" customFormat="1" ht="15.75" customHeight="1">
      <c r="A167" s="164" t="s">
        <v>216</v>
      </c>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164"/>
      <c r="BJ167" s="164"/>
      <c r="BK167" s="164"/>
      <c r="BL167" s="164"/>
      <c r="BM167" s="164"/>
      <c r="BN167" s="165"/>
    </row>
    <row r="168" spans="1:66" ht="13.5" customHeight="1">
      <c r="A168" s="30"/>
      <c r="B168" s="159" t="s">
        <v>217</v>
      </c>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c r="BH168" s="159"/>
      <c r="BI168" s="159"/>
      <c r="BJ168" s="159"/>
      <c r="BK168" s="159"/>
      <c r="BL168" s="159"/>
      <c r="BM168" s="159"/>
      <c r="BN168" s="159"/>
    </row>
    <row r="169" spans="1:66" ht="13.5" customHeight="1">
      <c r="A169" s="30"/>
      <c r="B169" s="159" t="s">
        <v>218</v>
      </c>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c r="BH169" s="159"/>
      <c r="BI169" s="159"/>
      <c r="BJ169" s="159"/>
      <c r="BK169" s="159"/>
      <c r="BL169" s="159"/>
      <c r="BM169" s="159"/>
      <c r="BN169" s="159"/>
    </row>
    <row r="170" spans="1:66" s="30" customFormat="1" ht="13.5" customHeight="1">
      <c r="B170" s="159" t="s">
        <v>219</v>
      </c>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c r="BH170" s="159"/>
      <c r="BI170" s="159"/>
      <c r="BJ170" s="159"/>
      <c r="BK170" s="159"/>
      <c r="BL170" s="159"/>
      <c r="BM170" s="159"/>
      <c r="BN170" s="159"/>
    </row>
    <row r="171" spans="1:66" ht="13.5" customHeight="1">
      <c r="A171" s="30"/>
      <c r="B171" s="159" t="s">
        <v>220</v>
      </c>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c r="BH171" s="159"/>
      <c r="BI171" s="159"/>
      <c r="BJ171" s="159"/>
      <c r="BK171" s="159"/>
      <c r="BL171" s="159"/>
      <c r="BM171" s="159"/>
      <c r="BN171" s="159"/>
    </row>
    <row r="172" spans="1:66" ht="13.5" customHeight="1">
      <c r="A172" s="30"/>
      <c r="B172" s="159" t="s">
        <v>221</v>
      </c>
      <c r="C172" s="159"/>
      <c r="D172" s="159"/>
      <c r="E172" s="159"/>
      <c r="F172" s="159"/>
      <c r="G172" s="159"/>
      <c r="H172" s="159"/>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c r="AO172" s="159"/>
      <c r="AP172" s="159"/>
      <c r="AQ172" s="159"/>
      <c r="AR172" s="159"/>
      <c r="AS172" s="159"/>
      <c r="AT172" s="159"/>
      <c r="AU172" s="159"/>
      <c r="AV172" s="159"/>
      <c r="AW172" s="159"/>
      <c r="AX172" s="159"/>
      <c r="AY172" s="159"/>
      <c r="AZ172" s="159"/>
      <c r="BA172" s="159"/>
      <c r="BB172" s="159"/>
      <c r="BC172" s="159"/>
      <c r="BD172" s="159"/>
      <c r="BE172" s="159"/>
      <c r="BF172" s="159"/>
      <c r="BG172" s="159"/>
      <c r="BH172" s="159"/>
      <c r="BI172" s="159"/>
      <c r="BJ172" s="159"/>
      <c r="BK172" s="159"/>
      <c r="BL172" s="159"/>
      <c r="BM172" s="159"/>
      <c r="BN172" s="159"/>
    </row>
    <row r="173" spans="1:66" ht="13.5" customHeight="1">
      <c r="A173" s="3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160"/>
      <c r="BL173" s="160"/>
      <c r="BM173" s="160"/>
      <c r="BN173" s="160"/>
    </row>
    <row r="174" spans="1:66" ht="93.75" customHeight="1">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c r="BN174" s="161"/>
    </row>
  </sheetData>
  <sheetProtection sheet="1" formatCells="0" selectLockedCells="1"/>
  <mergeCells count="529">
    <mergeCell ref="A4:BN4"/>
    <mergeCell ref="A5:BN5"/>
    <mergeCell ref="A6:B6"/>
    <mergeCell ref="C6:BN6"/>
    <mergeCell ref="A7:BN7"/>
    <mergeCell ref="B8:BN8"/>
    <mergeCell ref="A1:BN1"/>
    <mergeCell ref="A2:BN2"/>
    <mergeCell ref="A3:B3"/>
    <mergeCell ref="C3:G3"/>
    <mergeCell ref="I3:AD3"/>
    <mergeCell ref="AE3:AJ3"/>
    <mergeCell ref="AL3:BN3"/>
    <mergeCell ref="A9:B9"/>
    <mergeCell ref="C9:BN9"/>
    <mergeCell ref="B10:BN10"/>
    <mergeCell ref="A11:B11"/>
    <mergeCell ref="C11:BN11"/>
    <mergeCell ref="A12:C12"/>
    <mergeCell ref="D12:S12"/>
    <mergeCell ref="U12:Y12"/>
    <mergeCell ref="Z12:BN12"/>
    <mergeCell ref="A15:C15"/>
    <mergeCell ref="D15:S15"/>
    <mergeCell ref="U15:Y15"/>
    <mergeCell ref="Z15:BN15"/>
    <mergeCell ref="A16:BN16"/>
    <mergeCell ref="B17:BN17"/>
    <mergeCell ref="A13:C13"/>
    <mergeCell ref="D13:S13"/>
    <mergeCell ref="U13:Y13"/>
    <mergeCell ref="Z13:BN13"/>
    <mergeCell ref="A14:C14"/>
    <mergeCell ref="D14:S14"/>
    <mergeCell ref="U14:Y14"/>
    <mergeCell ref="Z14:BN14"/>
    <mergeCell ref="A20:BN20"/>
    <mergeCell ref="A21:B21"/>
    <mergeCell ref="C21:BN21"/>
    <mergeCell ref="A22:BN22"/>
    <mergeCell ref="A23:E23"/>
    <mergeCell ref="F23:AF23"/>
    <mergeCell ref="AJ23:AP23"/>
    <mergeCell ref="AQ23:BE23"/>
    <mergeCell ref="A18:B18"/>
    <mergeCell ref="C18:AZ18"/>
    <mergeCell ref="BA18:BF18"/>
    <mergeCell ref="BG18:BN18"/>
    <mergeCell ref="A19:B19"/>
    <mergeCell ref="C19:AZ19"/>
    <mergeCell ref="BA19:BF19"/>
    <mergeCell ref="BG19:BN19"/>
    <mergeCell ref="A27:BN27"/>
    <mergeCell ref="A28:E28"/>
    <mergeCell ref="F28:K28"/>
    <mergeCell ref="L28:V28"/>
    <mergeCell ref="W28:AB28"/>
    <mergeCell ref="AC28:AG28"/>
    <mergeCell ref="AH28:AM28"/>
    <mergeCell ref="AN28:BN28"/>
    <mergeCell ref="A24:BN24"/>
    <mergeCell ref="A25:E25"/>
    <mergeCell ref="F25:BN25"/>
    <mergeCell ref="F26:X26"/>
    <mergeCell ref="Y26:Z26"/>
    <mergeCell ref="AA26:AT26"/>
    <mergeCell ref="AU26:AV26"/>
    <mergeCell ref="AW26:BL26"/>
    <mergeCell ref="A32:BN32"/>
    <mergeCell ref="A33:E33"/>
    <mergeCell ref="F33:J33"/>
    <mergeCell ref="K33:Z33"/>
    <mergeCell ref="AA33:AF33"/>
    <mergeCell ref="AG33:AK33"/>
    <mergeCell ref="AL33:AQ33"/>
    <mergeCell ref="AR33:BN33"/>
    <mergeCell ref="A29:BN29"/>
    <mergeCell ref="A30:E30"/>
    <mergeCell ref="F30:BN30"/>
    <mergeCell ref="A31:E31"/>
    <mergeCell ref="F31:U31"/>
    <mergeCell ref="V31:W31"/>
    <mergeCell ref="X31:AQ31"/>
    <mergeCell ref="AR31:AS31"/>
    <mergeCell ref="AT31:BL31"/>
    <mergeCell ref="BM31:BN31"/>
    <mergeCell ref="A39:C39"/>
    <mergeCell ref="D39:T39"/>
    <mergeCell ref="U39:Y39"/>
    <mergeCell ref="Z39:BN39"/>
    <mergeCell ref="A40:D40"/>
    <mergeCell ref="E40:T40"/>
    <mergeCell ref="U40:Y40"/>
    <mergeCell ref="Z40:BN40"/>
    <mergeCell ref="A34:BN34"/>
    <mergeCell ref="B35:BN35"/>
    <mergeCell ref="A36:B36"/>
    <mergeCell ref="C36:BN36"/>
    <mergeCell ref="A37:B38"/>
    <mergeCell ref="C37:BN38"/>
    <mergeCell ref="A44:BN44"/>
    <mergeCell ref="B45:BN45"/>
    <mergeCell ref="A46:B46"/>
    <mergeCell ref="C46:BN46"/>
    <mergeCell ref="B47:BN47"/>
    <mergeCell ref="A48:B48"/>
    <mergeCell ref="C48:BN48"/>
    <mergeCell ref="A42:C42"/>
    <mergeCell ref="D42:T42"/>
    <mergeCell ref="U42:Y42"/>
    <mergeCell ref="Z42:BN42"/>
    <mergeCell ref="A43:D43"/>
    <mergeCell ref="E43:T43"/>
    <mergeCell ref="U43:Y43"/>
    <mergeCell ref="Z43:BN43"/>
    <mergeCell ref="A51:C51"/>
    <mergeCell ref="D51:Y51"/>
    <mergeCell ref="Z51:AD51"/>
    <mergeCell ref="AE51:BN51"/>
    <mergeCell ref="A52:BN52"/>
    <mergeCell ref="B53:BN53"/>
    <mergeCell ref="A49:C49"/>
    <mergeCell ref="D49:AF49"/>
    <mergeCell ref="AG49:AL49"/>
    <mergeCell ref="AM49:BN49"/>
    <mergeCell ref="A50:C50"/>
    <mergeCell ref="D50:T50"/>
    <mergeCell ref="U50:Y50"/>
    <mergeCell ref="Z50:BN50"/>
    <mergeCell ref="A54:C54"/>
    <mergeCell ref="D54:BN54"/>
    <mergeCell ref="A55:C55"/>
    <mergeCell ref="D55:R55"/>
    <mergeCell ref="S55:T55"/>
    <mergeCell ref="U55:AH55"/>
    <mergeCell ref="AI55:AJ55"/>
    <mergeCell ref="AK55:AY55"/>
    <mergeCell ref="AZ55:BN55"/>
    <mergeCell ref="AN56:BN56"/>
    <mergeCell ref="A57:BN57"/>
    <mergeCell ref="A58:C58"/>
    <mergeCell ref="D58:K58"/>
    <mergeCell ref="L58:P58"/>
    <mergeCell ref="Q58:IV58"/>
    <mergeCell ref="A56:C56"/>
    <mergeCell ref="D56:I56"/>
    <mergeCell ref="J56:P56"/>
    <mergeCell ref="Q56:V56"/>
    <mergeCell ref="W56:AG56"/>
    <mergeCell ref="AH56:AM56"/>
    <mergeCell ref="A59:C59"/>
    <mergeCell ref="D59:BN59"/>
    <mergeCell ref="A60:C60"/>
    <mergeCell ref="D60:R60"/>
    <mergeCell ref="S60:T60"/>
    <mergeCell ref="U60:AH60"/>
    <mergeCell ref="AI60:AJ60"/>
    <mergeCell ref="AK60:AY60"/>
    <mergeCell ref="AZ60:BN60"/>
    <mergeCell ref="AZ61:BN61"/>
    <mergeCell ref="A62:C62"/>
    <mergeCell ref="D62:BN62"/>
    <mergeCell ref="A63:C63"/>
    <mergeCell ref="D63:R63"/>
    <mergeCell ref="S63:T63"/>
    <mergeCell ref="U63:AB63"/>
    <mergeCell ref="AC63:AD63"/>
    <mergeCell ref="AE63:AJ63"/>
    <mergeCell ref="AK63:AL63"/>
    <mergeCell ref="A61:C61"/>
    <mergeCell ref="D61:I61"/>
    <mergeCell ref="J61:X61"/>
    <mergeCell ref="Y61:AB61"/>
    <mergeCell ref="AC61:AS61"/>
    <mergeCell ref="AT61:AY61"/>
    <mergeCell ref="AM63:AV63"/>
    <mergeCell ref="AW63:BN63"/>
    <mergeCell ref="A64:C64"/>
    <mergeCell ref="D64:I64"/>
    <mergeCell ref="J64:X64"/>
    <mergeCell ref="Y64:AD64"/>
    <mergeCell ref="AE64:AJ64"/>
    <mergeCell ref="AK64:AN64"/>
    <mergeCell ref="AO64:AV64"/>
    <mergeCell ref="AW64:AZ64"/>
    <mergeCell ref="BA64:BN64"/>
    <mergeCell ref="A65:C65"/>
    <mergeCell ref="D65:BN65"/>
    <mergeCell ref="A66:C66"/>
    <mergeCell ref="D66:U66"/>
    <mergeCell ref="V66:W66"/>
    <mergeCell ref="X66:AL66"/>
    <mergeCell ref="AM66:AN66"/>
    <mergeCell ref="AO66:BE66"/>
    <mergeCell ref="BF66:BN66"/>
    <mergeCell ref="AL67:AO67"/>
    <mergeCell ref="AP67:BA67"/>
    <mergeCell ref="BB67:BN67"/>
    <mergeCell ref="A68:BN68"/>
    <mergeCell ref="B69:BN69"/>
    <mergeCell ref="A70:C70"/>
    <mergeCell ref="D70:BN70"/>
    <mergeCell ref="A67:C67"/>
    <mergeCell ref="D67:G67"/>
    <mergeCell ref="H67:U67"/>
    <mergeCell ref="V67:Y67"/>
    <mergeCell ref="Z67:AI67"/>
    <mergeCell ref="AJ67:AK67"/>
    <mergeCell ref="BJ71:BN71"/>
    <mergeCell ref="A72:C72"/>
    <mergeCell ref="D72:G72"/>
    <mergeCell ref="H72:K72"/>
    <mergeCell ref="L72:R72"/>
    <mergeCell ref="S72:AH72"/>
    <mergeCell ref="AI72:AO72"/>
    <mergeCell ref="AP72:BN72"/>
    <mergeCell ref="A71:C71"/>
    <mergeCell ref="D71:J71"/>
    <mergeCell ref="K71:L71"/>
    <mergeCell ref="M71:AL71"/>
    <mergeCell ref="AM71:AN71"/>
    <mergeCell ref="AO71:BI71"/>
    <mergeCell ref="A73:C73"/>
    <mergeCell ref="D73:BN73"/>
    <mergeCell ref="A74:C74"/>
    <mergeCell ref="D74:S74"/>
    <mergeCell ref="T74:U74"/>
    <mergeCell ref="V74:AM74"/>
    <mergeCell ref="AN74:AO74"/>
    <mergeCell ref="AP74:BI74"/>
    <mergeCell ref="BJ74:BN74"/>
    <mergeCell ref="AM75:BN75"/>
    <mergeCell ref="A76:C76"/>
    <mergeCell ref="D76:BN76"/>
    <mergeCell ref="A77:C77"/>
    <mergeCell ref="D77:X77"/>
    <mergeCell ref="Y77:Z77"/>
    <mergeCell ref="AA77:AO77"/>
    <mergeCell ref="AP77:AQ77"/>
    <mergeCell ref="AR77:BK77"/>
    <mergeCell ref="BL77:BN77"/>
    <mergeCell ref="A75:C75"/>
    <mergeCell ref="D75:J75"/>
    <mergeCell ref="K75:N75"/>
    <mergeCell ref="O75:U75"/>
    <mergeCell ref="V75:AG75"/>
    <mergeCell ref="AH75:AL75"/>
    <mergeCell ref="AO78:BN78"/>
    <mergeCell ref="A79:BN79"/>
    <mergeCell ref="A80:BN80"/>
    <mergeCell ref="B81:BN81"/>
    <mergeCell ref="C82:BN82"/>
    <mergeCell ref="A83:B83"/>
    <mergeCell ref="C83:BN83"/>
    <mergeCell ref="A78:C78"/>
    <mergeCell ref="D78:H78"/>
    <mergeCell ref="I78:T78"/>
    <mergeCell ref="U78:X78"/>
    <mergeCell ref="Y78:AI78"/>
    <mergeCell ref="AJ78:AN78"/>
    <mergeCell ref="A84:B84"/>
    <mergeCell ref="C84:E84"/>
    <mergeCell ref="F84:BN84"/>
    <mergeCell ref="A85:B85"/>
    <mergeCell ref="C85:IV85"/>
    <mergeCell ref="A86:B86"/>
    <mergeCell ref="C86:E86"/>
    <mergeCell ref="F86:AG86"/>
    <mergeCell ref="AH86:AJ86"/>
    <mergeCell ref="AK86:AN86"/>
    <mergeCell ref="A89:B89"/>
    <mergeCell ref="C89:IV89"/>
    <mergeCell ref="A90:B90"/>
    <mergeCell ref="C90:E90"/>
    <mergeCell ref="F90:BN90"/>
    <mergeCell ref="A91:B91"/>
    <mergeCell ref="C91:E91"/>
    <mergeCell ref="F91:BN91"/>
    <mergeCell ref="AO86:AQ86"/>
    <mergeCell ref="AR86:BN86"/>
    <mergeCell ref="A87:E87"/>
    <mergeCell ref="F87:BN87"/>
    <mergeCell ref="A88:B88"/>
    <mergeCell ref="C88:E88"/>
    <mergeCell ref="F88:H88"/>
    <mergeCell ref="I88:BN88"/>
    <mergeCell ref="A96:B96"/>
    <mergeCell ref="C96:BN96"/>
    <mergeCell ref="A97:B97"/>
    <mergeCell ref="C97:E97"/>
    <mergeCell ref="F97:BN97"/>
    <mergeCell ref="A98:B98"/>
    <mergeCell ref="C98:IV98"/>
    <mergeCell ref="A92:BN92"/>
    <mergeCell ref="A93:B93"/>
    <mergeCell ref="C93:E93"/>
    <mergeCell ref="F93:BN93"/>
    <mergeCell ref="A94:BN94"/>
    <mergeCell ref="C95:BN95"/>
    <mergeCell ref="A102:B102"/>
    <mergeCell ref="C102:IV102"/>
    <mergeCell ref="A103:B103"/>
    <mergeCell ref="C103:E103"/>
    <mergeCell ref="F103:BN103"/>
    <mergeCell ref="A104:B104"/>
    <mergeCell ref="C104:E104"/>
    <mergeCell ref="F104:BN104"/>
    <mergeCell ref="AR99:BN99"/>
    <mergeCell ref="A100:E100"/>
    <mergeCell ref="F100:BN100"/>
    <mergeCell ref="A101:B101"/>
    <mergeCell ref="C101:E101"/>
    <mergeCell ref="F101:H101"/>
    <mergeCell ref="I101:BN101"/>
    <mergeCell ref="A99:B99"/>
    <mergeCell ref="C99:E99"/>
    <mergeCell ref="F99:AG99"/>
    <mergeCell ref="AH99:AJ99"/>
    <mergeCell ref="AK99:AN99"/>
    <mergeCell ref="AO99:AQ99"/>
    <mergeCell ref="A108:E108"/>
    <mergeCell ref="F108:BN108"/>
    <mergeCell ref="A109:BN109"/>
    <mergeCell ref="B110:BN110"/>
    <mergeCell ref="A111:B111"/>
    <mergeCell ref="C111:E111"/>
    <mergeCell ref="F111:BN111"/>
    <mergeCell ref="A105:BN105"/>
    <mergeCell ref="A106:B106"/>
    <mergeCell ref="C106:E106"/>
    <mergeCell ref="F106:BN106"/>
    <mergeCell ref="A107:E107"/>
    <mergeCell ref="F107:BN107"/>
    <mergeCell ref="A115:B115"/>
    <mergeCell ref="C115:E115"/>
    <mergeCell ref="F115:BN115"/>
    <mergeCell ref="A116:BN116"/>
    <mergeCell ref="B117:BN117"/>
    <mergeCell ref="A118:B118"/>
    <mergeCell ref="C118:BN118"/>
    <mergeCell ref="A112:E112"/>
    <mergeCell ref="F112:BN112"/>
    <mergeCell ref="A113:E113"/>
    <mergeCell ref="F113:BN113"/>
    <mergeCell ref="A114:E114"/>
    <mergeCell ref="F114:BN114"/>
    <mergeCell ref="A119:C119"/>
    <mergeCell ref="D119:BN119"/>
    <mergeCell ref="A120:C120"/>
    <mergeCell ref="D120:M120"/>
    <mergeCell ref="N120:O120"/>
    <mergeCell ref="P120:X120"/>
    <mergeCell ref="Y120:Z120"/>
    <mergeCell ref="AA120:AQ120"/>
    <mergeCell ref="AR120:AV120"/>
    <mergeCell ref="AW120:BN121"/>
    <mergeCell ref="A124:C124"/>
    <mergeCell ref="D124:H124"/>
    <mergeCell ref="I124:W124"/>
    <mergeCell ref="X124:AB124"/>
    <mergeCell ref="AC124:BN124"/>
    <mergeCell ref="A125:C125"/>
    <mergeCell ref="D125:BN125"/>
    <mergeCell ref="AQ121:AV121"/>
    <mergeCell ref="A122:C122"/>
    <mergeCell ref="D122:BN122"/>
    <mergeCell ref="A123:C123"/>
    <mergeCell ref="D123:T123"/>
    <mergeCell ref="U123:V123"/>
    <mergeCell ref="W123:AE123"/>
    <mergeCell ref="AF123:AG123"/>
    <mergeCell ref="AH123:BB123"/>
    <mergeCell ref="BC123:BN123"/>
    <mergeCell ref="A121:C121"/>
    <mergeCell ref="D121:J121"/>
    <mergeCell ref="K121:Y121"/>
    <mergeCell ref="Z121:AD121"/>
    <mergeCell ref="AE121:AK121"/>
    <mergeCell ref="AL121:AP121"/>
    <mergeCell ref="BE126:BN126"/>
    <mergeCell ref="A127:C127"/>
    <mergeCell ref="D127:H127"/>
    <mergeCell ref="I127:V127"/>
    <mergeCell ref="W127:Z127"/>
    <mergeCell ref="AA127:AK127"/>
    <mergeCell ref="AL127:AP127"/>
    <mergeCell ref="AQ127:BN127"/>
    <mergeCell ref="A126:C126"/>
    <mergeCell ref="D126:U126"/>
    <mergeCell ref="V126:W126"/>
    <mergeCell ref="X126:AK126"/>
    <mergeCell ref="AL126:AM126"/>
    <mergeCell ref="AN126:BD126"/>
    <mergeCell ref="A130:C130"/>
    <mergeCell ref="D130:H130"/>
    <mergeCell ref="I130:AE130"/>
    <mergeCell ref="AF130:AI130"/>
    <mergeCell ref="AJ130:BN130"/>
    <mergeCell ref="A131:B131"/>
    <mergeCell ref="C131:BN131"/>
    <mergeCell ref="A128:C128"/>
    <mergeCell ref="D128:BN128"/>
    <mergeCell ref="A129:C129"/>
    <mergeCell ref="D129:U129"/>
    <mergeCell ref="V129:W129"/>
    <mergeCell ref="X129:AO129"/>
    <mergeCell ref="AP129:AQ129"/>
    <mergeCell ref="AR129:BF129"/>
    <mergeCell ref="BG129:BN129"/>
    <mergeCell ref="A134:BN134"/>
    <mergeCell ref="A135:C135"/>
    <mergeCell ref="D135:I135"/>
    <mergeCell ref="J135:AA135"/>
    <mergeCell ref="AB135:AJ135"/>
    <mergeCell ref="AK135:BN135"/>
    <mergeCell ref="A132:C132"/>
    <mergeCell ref="D132:BN132"/>
    <mergeCell ref="A133:C133"/>
    <mergeCell ref="D133:X133"/>
    <mergeCell ref="Y133:Z133"/>
    <mergeCell ref="AA133:AM133"/>
    <mergeCell ref="AN133:AO133"/>
    <mergeCell ref="AP133:BE133"/>
    <mergeCell ref="BF133:BN133"/>
    <mergeCell ref="BL137:BN137"/>
    <mergeCell ref="A138:C138"/>
    <mergeCell ref="D138:K138"/>
    <mergeCell ref="L138:S138"/>
    <mergeCell ref="T138:AA138"/>
    <mergeCell ref="AB138:AN138"/>
    <mergeCell ref="AO138:AS138"/>
    <mergeCell ref="AT138:BN138"/>
    <mergeCell ref="A136:C136"/>
    <mergeCell ref="D136:BN136"/>
    <mergeCell ref="A137:C137"/>
    <mergeCell ref="D137:S137"/>
    <mergeCell ref="T137:U137"/>
    <mergeCell ref="V137:AI137"/>
    <mergeCell ref="AJ137:AK137"/>
    <mergeCell ref="AL137:AX137"/>
    <mergeCell ref="AY137:AZ137"/>
    <mergeCell ref="BA137:BK137"/>
    <mergeCell ref="A139:B139"/>
    <mergeCell ref="C139:IV139"/>
    <mergeCell ref="A140:C140"/>
    <mergeCell ref="D140:E140"/>
    <mergeCell ref="F140:BN140"/>
    <mergeCell ref="A141:E148"/>
    <mergeCell ref="F141:AC141"/>
    <mergeCell ref="AD141:AJ141"/>
    <mergeCell ref="AK141:AS141"/>
    <mergeCell ref="AT141:AX141"/>
    <mergeCell ref="AY141:BB141"/>
    <mergeCell ref="BC141:BN141"/>
    <mergeCell ref="F142:AC142"/>
    <mergeCell ref="AD142:AJ142"/>
    <mergeCell ref="AK142:AS142"/>
    <mergeCell ref="AT142:AX142"/>
    <mergeCell ref="AY142:BN148"/>
    <mergeCell ref="F143:AC143"/>
    <mergeCell ref="AD143:AJ143"/>
    <mergeCell ref="AK143:AS143"/>
    <mergeCell ref="AT143:AX143"/>
    <mergeCell ref="F144:AC144"/>
    <mergeCell ref="AD144:AJ144"/>
    <mergeCell ref="AK144:AS144"/>
    <mergeCell ref="AT144:AX144"/>
    <mergeCell ref="F145:AC145"/>
    <mergeCell ref="AD145:AJ145"/>
    <mergeCell ref="AK145:AS145"/>
    <mergeCell ref="AT145:AX145"/>
    <mergeCell ref="A149:C149"/>
    <mergeCell ref="D149:E149"/>
    <mergeCell ref="F149:BN149"/>
    <mergeCell ref="F146:AC146"/>
    <mergeCell ref="AD146:AJ146"/>
    <mergeCell ref="AK146:AS146"/>
    <mergeCell ref="AT146:AX146"/>
    <mergeCell ref="F147:AC147"/>
    <mergeCell ref="AD147:AJ147"/>
    <mergeCell ref="AK147:AS147"/>
    <mergeCell ref="AT147:AX147"/>
    <mergeCell ref="F148:AC148"/>
    <mergeCell ref="AD148:AJ148"/>
    <mergeCell ref="AT148:AX148"/>
    <mergeCell ref="F155:J155"/>
    <mergeCell ref="K155:R155"/>
    <mergeCell ref="S155:Y155"/>
    <mergeCell ref="A150:E154"/>
    <mergeCell ref="F150:J150"/>
    <mergeCell ref="K150:R150"/>
    <mergeCell ref="S150:Y150"/>
    <mergeCell ref="A159:C159"/>
    <mergeCell ref="D159:E159"/>
    <mergeCell ref="F159:BN159"/>
    <mergeCell ref="Z150:BN154"/>
    <mergeCell ref="F151:J151"/>
    <mergeCell ref="K151:R151"/>
    <mergeCell ref="S151:Y151"/>
    <mergeCell ref="F152:J154"/>
    <mergeCell ref="K152:R152"/>
    <mergeCell ref="S152:Y152"/>
    <mergeCell ref="K153:R153"/>
    <mergeCell ref="S153:Y153"/>
    <mergeCell ref="K154:R154"/>
    <mergeCell ref="S154:Y154"/>
    <mergeCell ref="A160:BN160"/>
    <mergeCell ref="A161:BN161"/>
    <mergeCell ref="B162:BN162"/>
    <mergeCell ref="A156:C156"/>
    <mergeCell ref="D156:E156"/>
    <mergeCell ref="F156:BN156"/>
    <mergeCell ref="A157:E157"/>
    <mergeCell ref="F157:BN157"/>
    <mergeCell ref="A158:C158"/>
    <mergeCell ref="D158:E158"/>
    <mergeCell ref="F158:BN158"/>
    <mergeCell ref="B169:BN169"/>
    <mergeCell ref="B170:BN170"/>
    <mergeCell ref="B171:BN171"/>
    <mergeCell ref="B172:BN172"/>
    <mergeCell ref="B173:BN173"/>
    <mergeCell ref="A174:BN174"/>
    <mergeCell ref="B163:BN163"/>
    <mergeCell ref="B164:BN164"/>
    <mergeCell ref="B165:BN165"/>
    <mergeCell ref="A166:BN166"/>
    <mergeCell ref="A167:BN167"/>
    <mergeCell ref="B168:BN168"/>
  </mergeCells>
  <pageMargins left="0.7" right="0.7" top="0.75" bottom="0.75" header="0.3" footer="0.3"/>
  <pageSetup scale="83" fitToHeight="4" orientation="portrait"/>
  <rowBreaks count="3" manualBreakCount="3">
    <brk id="52" max="16383" man="1"/>
    <brk id="108" max="16383" man="1"/>
    <brk id="160" max="16383"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9fc226-2aaf-484a-9782-8e4cca731e37" xsi:nil="true"/>
    <lcf76f155ced4ddcb4097134ff3c332f xmlns="9ef9b9f7-9bd6-4433-91e5-4ad0de017241">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4E12B54CA9D346ADD51AE21ED7A7E1" ma:contentTypeVersion="18" ma:contentTypeDescription="Create a new document." ma:contentTypeScope="" ma:versionID="af2d45f079a5ce2a4a8c84b7160e6377">
  <xsd:schema xmlns:xsd="http://www.w3.org/2001/XMLSchema" xmlns:xs="http://www.w3.org/2001/XMLSchema" xmlns:p="http://schemas.microsoft.com/office/2006/metadata/properties" xmlns:ns2="9ef9b9f7-9bd6-4433-91e5-4ad0de017241" xmlns:ns3="849fc226-2aaf-484a-9782-8e4cca731e37" targetNamespace="http://schemas.microsoft.com/office/2006/metadata/properties" ma:root="true" ma:fieldsID="d9365606213bd3615aeafe32853dc1ba" ns2:_="" ns3:_="">
    <xsd:import namespace="9ef9b9f7-9bd6-4433-91e5-4ad0de017241"/>
    <xsd:import namespace="849fc226-2aaf-484a-9782-8e4cca731e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f9b9f7-9bd6-4433-91e5-4ad0de017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6233624-c213-40e7-b150-2e3a1ba672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9fc226-2aaf-484a-9782-8e4cca731e3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0ef25bf-39a8-4bf0-8b6e-d8ea78213db2}" ma:internalName="TaxCatchAll" ma:showField="CatchAllData" ma:web="849fc226-2aaf-484a-9782-8e4cca731e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F1DC0-6D2A-4AF7-A067-DB24E660E5AB}"/>
</file>

<file path=customXml/itemProps2.xml><?xml version="1.0" encoding="utf-8"?>
<ds:datastoreItem xmlns:ds="http://schemas.openxmlformats.org/officeDocument/2006/customXml" ds:itemID="{EB326219-0062-4029-8E36-90E7156E2C52}"/>
</file>

<file path=customXml/itemProps3.xml><?xml version="1.0" encoding="utf-8"?>
<ds:datastoreItem xmlns:ds="http://schemas.openxmlformats.org/officeDocument/2006/customXml" ds:itemID="{AD168CDC-670F-406B-B76C-1A62BBB429EE}"/>
</file>

<file path=customXml/itemProps4.xml><?xml version="1.0" encoding="utf-8"?>
<ds:datastoreItem xmlns:ds="http://schemas.openxmlformats.org/officeDocument/2006/customXml" ds:itemID="{8678D403-28F7-4644-A981-8CC8C9F1DC20}"/>
</file>

<file path=docProps/app.xml><?xml version="1.0" encoding="utf-8"?>
<Properties xmlns="http://schemas.openxmlformats.org/officeDocument/2006/extended-properties" xmlns:vt="http://schemas.openxmlformats.org/officeDocument/2006/docPropsVTypes">
  <Application>Microsoft Excel Online</Application>
  <Manager/>
  <Company>Dharmacon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Edit-R Pooled sgRNA Screeningn Protocol and Calculation Tracking Worksheet</dc:title>
  <dc:subject>pooled screening</dc:subject>
  <dc:creator>HM</dc:creator>
  <cp:keywords>pooled screening</cp:keywords>
  <dc:description/>
  <cp:lastModifiedBy/>
  <cp:revision/>
  <dcterms:created xsi:type="dcterms:W3CDTF">2012-09-13T21:45:21Z</dcterms:created>
  <dcterms:modified xsi:type="dcterms:W3CDTF">2024-02-26T23:01:10Z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0x010100EC4E12B54CA9D346ADD51AE21ED7A7E1</vt:lpwstr>
  </property>
  <property fmtid="{D5CDD505-2E9C-101B-9397-08002B2CF9AE}" pid="4" name="MediaServiceImageTags">
    <vt:lpwstr/>
  </property>
</Properties>
</file>